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~1\AppData\Local\Temp\Tandan JSC\files\"/>
    </mc:Choice>
  </mc:AlternateContent>
  <xr:revisionPtr revIDLastSave="0" documentId="13_ncr:1_{31503BAC-35EA-44FF-9C1B-71BA12F65D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S các dự án ủy quyền đo đạc" sheetId="1" r:id="rId1"/>
  </sheets>
  <definedNames>
    <definedName name="_xlnm._FilterDatabase" localSheetId="0" hidden="1">'DS các dự án ủy quyền đo đạc'!$A$4:$K$96</definedName>
    <definedName name="_xlnm.Print_Area" localSheetId="0">'DS các dự án ủy quyền đo đạc'!$A$1:$J$96</definedName>
  </definedNames>
  <calcPr calcId="191029"/>
</workbook>
</file>

<file path=xl/calcChain.xml><?xml version="1.0" encoding="utf-8"?>
<calcChain xmlns="http://schemas.openxmlformats.org/spreadsheetml/2006/main">
  <c r="D29" i="1" l="1"/>
  <c r="D90" i="1"/>
  <c r="D86" i="1"/>
  <c r="D59" i="1"/>
  <c r="D81" i="1"/>
  <c r="D47" i="1"/>
  <c r="D19" i="1"/>
  <c r="D17" i="1"/>
  <c r="D16" i="1"/>
  <c r="D15" i="1"/>
  <c r="D5" i="1" l="1"/>
  <c r="D30" i="1"/>
  <c r="D63" i="1"/>
  <c r="D4" i="1"/>
</calcChain>
</file>

<file path=xl/sharedStrings.xml><?xml version="1.0" encoding="utf-8"?>
<sst xmlns="http://schemas.openxmlformats.org/spreadsheetml/2006/main" count="552" uniqueCount="149">
  <si>
    <t>STT</t>
  </si>
  <si>
    <t>Ghi chú</t>
  </si>
  <si>
    <t>Tỷ lệ bản đồ</t>
  </si>
  <si>
    <t>Tên dự án (Trích
đo/Chỉnh lý bản đồ địa chính phục vụ …)</t>
  </si>
  <si>
    <t>Đo đạc chỉnh lý bản đồ địa chính Dư án: Đầu tư xây dựng tuyến đường từ Hồ Công Dự kéo dài đi đường Tự - Dương Huy (Đoạn qua Thị trấn Bích Động)</t>
  </si>
  <si>
    <t>Đo đạc chỉnh lý bản đồ địa chính Dư án: Nhánh Vành đai 4 đoạn qua xã Quảng Minh</t>
  </si>
  <si>
    <t>Đo đạc chỉnh lý bản đồ địa chính Dư án: Nhánh Vành đai 4 đoạn qua xã Trung Sơn</t>
  </si>
  <si>
    <t>Đo đạc chỉnh lý bản đồ địa chính Dư án: Nhánh Vành đai 4 đoạn qua xã Tiên Sơn</t>
  </si>
  <si>
    <t>Đo đạc chỉnh lý bản đồ địa chính Dư án: Nguyễn Thế Nho GĐ 4</t>
  </si>
  <si>
    <t>1/2000</t>
  </si>
  <si>
    <t>1/1000</t>
  </si>
  <si>
    <t>Đo đạc chỉnh lý bản đồ địa chính Dư án: Khu dân cư công viên hồ dục quang</t>
  </si>
  <si>
    <t>Đo đạc chỉnh lý bản đồ địa chính Dư án: Khu dân cư công viên hồ dục quang (giai đoạn 2)</t>
  </si>
  <si>
    <t>Đo đạc chỉnh lý bản đồ địa chính Dư án: Đầu tư xây dựng tuyến đường từ Hồ Công Dự kéo dài đi đường Tự - Dương Huy (Đoạn qua xã Trung Sơn)</t>
  </si>
  <si>
    <t>Đo đạc chỉnh lý bản đồ địa chính Dư án: Khu dân cư tổ dân Phố Kiểu</t>
  </si>
  <si>
    <t>Đo đạc chỉnh lý bản đồ địa chính Dư án: Khu dân cư tổ dân Phố Tự</t>
  </si>
  <si>
    <t>Đo đạc chỉnh lý bản đồ địa chính Dư án: Nhà ở xã hội thôn Nam Ngạn, xã Quang Châu</t>
  </si>
  <si>
    <t>Đo đạc chỉnh lý bản đồ địa chính Dư án: Xây dựng khu dân cư Thượng Phúc, Tăng Tiến; Đức Liễn, Hồng Thái, huyện Việt Yên (địa phận xã Hồng Thái)</t>
  </si>
  <si>
    <t>Đo đạc chỉnh lý bản đồ địa chính Dư án: Xây dựng khu dân cư Thượng Phúc, Tăng Tiến; Đức Liễn, Hồng Thái, huyện Việt Yên (địa phận xã Tăng Tiến)</t>
  </si>
  <si>
    <t>Đo đạc chỉnh lý bản đồ địa chính Dư án: Tuyến đường kết nối từ đường tỉnh 298 đi khu công nghiệp Thượng Lan (đoạn qua xã Thượng Lan)</t>
  </si>
  <si>
    <t>Đo đạc chỉnh lý bản đồ địa chính Dư án: Xây dựng mở rộng khuôn viên trụ sở UBND thị trấn Bích Động, tỉnh Bắc Giang</t>
  </si>
  <si>
    <t>Đo đạc chỉnh lý bản đồ địa chính Dư án: Xây dựng trụ sở Công an Huyện Việt Yên</t>
  </si>
  <si>
    <t>Đo đạc chỉnh lý bản đồ địa chính Dư án: Đầu tư khu dịch vụ thương mại tổng hợp, thôn Đức Liễn, xã Hồng Thái</t>
  </si>
  <si>
    <t>Đo đạc chỉnh lý bản đồ địa chính Dư án: Khu dân cư đường Hồ Công Dự nối dài (đợt 2)</t>
  </si>
  <si>
    <t>Đo đạc chỉnh lý bản đồ địa chính Dư án: Mở rộng trường Mầm non xã Việt Tiến, huyện Việt Yên</t>
  </si>
  <si>
    <t>Đo đạc chỉnh lý bản đồ địa chính Dư án: Khu dân cư đường Hồ Công Dự kéo dài (khu 1)</t>
  </si>
  <si>
    <t>Chỉnh lý bản đồ địa chính phục vụ công tác thu hồi bồi thường giải phóng mặt bằng dự án: Đầu tư xây dựng tuyến đường trục nối Ql.37 với đường Vành đai IV, huyện Việt Yên</t>
  </si>
  <si>
    <t>Chỉnh lý bản đồ địa chính phục vụ công tác thu hồi bồi thường giải phóng mặt bằng dự án: Đường nối QL.37-QL.17-Võ Nhai</t>
  </si>
  <si>
    <t>Chỉnh lý bản đồ địa chính phục vụ công tác thu hồi bồi thường giải phóng mặt bằng dự án: Khu đô thị mới Ninh Khánh, thị trấn Nếnh, huyện Việt Yên</t>
  </si>
  <si>
    <t>Chỉnh lý bản đồ địa chính phục vụ công tác thu hồi bồi thường giải phóng mặt bằng dự án: Khu dân cư mới dọc tuyến đường Yên Ninh, thị trấn Nếnh</t>
  </si>
  <si>
    <t>Chỉnh lý bản đồ địa chính phục vụ công tác thu hồi bồi thường giải phóng mặt bằng dự án:  Khu dân cư Yên Ninh, Ninh Khánh, thị trấn Nếnh, huyện Việt Yên</t>
  </si>
  <si>
    <t>Chỉnh lý bản đồ địa chính phục vụ công tác thu hồi bồi thường giải phóng mặt bằng dự án: Khu dân cư Khả Lý Thượng, xã Quảng Minh, huyện Việt Yên</t>
  </si>
  <si>
    <t>Chỉnh lý bản đồ địa chính phục vụ công tác thu hồi bồi thường giải phóng mặt bằng dự án: Đường nối QL.37-QL.17-TL.292 (Đoạn Việt Yên, Tân Yên, Lạng Giang), tỉnh Bắc Giang</t>
  </si>
  <si>
    <t>Chỉnh lý bản đồ địa chính phục vụ công tác thu hồi bồi thường giải phóng mặt bằng dự án: Xây dựng đường và Cầu Hà Bắc 2, nối tuyến nhánh 2 đường Vành Đai IV với KCN Yên Phong và QL.18 tỉnh Bắc Ninh</t>
  </si>
  <si>
    <t>Chỉnh lý bản đồ địa chính phục vụ công tác thu hồi bồi thường giải phóng mặt bằng dự án: Khu dân cư Trúc Tay, Trung Đồng, xã Vân Trung, huyện Việt Yên</t>
  </si>
  <si>
    <t>Chỉnh lý bản đồ địa chính phục vụ công tác thu hồi bồi thường giải phóng mặt bằng dự án: Xây dựng Kho vũ khí đạn (Đại đội 29)/ BCH Quân sự tỉnh Bắc Giang</t>
  </si>
  <si>
    <t>Chỉnh lý bản đồ địa chính phục vụ công tác thu hồi bồi thường giải phóng mặt bằng dự án: Đầu tư xây dưng trường Tiểu học xã Tự Lạn, huyện Việt Yên</t>
  </si>
  <si>
    <t>Chỉnh lý bản đồ địa chính phục vụ công tác thu hồi bồi thường giải phóng mặt bằng dự án: Xây dựng Cầu Như Nguyệt, tỉnh Bắc Giang</t>
  </si>
  <si>
    <t>Chỉnh lý bản đồ địa chính phục vụ công tác thu hồi bồi thường giải phóng mặt bằng dự án: Khu nhà ở xã hội dành cho công nhân, xã Quang Châu</t>
  </si>
  <si>
    <t>1:1000</t>
  </si>
  <si>
    <t xml:space="preserve">Diện tích (m2) </t>
  </si>
  <si>
    <t>Đo đạc chỉnh lý bản đồ địa chính Dư án: Đầu tư xây dựng trường THCS Hương Mai, huyện Việt Yên, tỉnh Bắc Giang</t>
  </si>
  <si>
    <t>Đo đạc chỉnh lý bản đồ địa chính Dư án: Nguyễn Thế Nho GD4 bổ sung</t>
  </si>
  <si>
    <t>Đo đạc chỉnh lý bản đồ địa chính Dư án:Xây dựng KDC Đường Dương Quốc Cơ</t>
  </si>
  <si>
    <t>Đo đạc chỉnh lý bản đồ địa chính Dư án:Khu dân cư Văn Xá, thị trấn Bích Động</t>
  </si>
  <si>
    <t>Đo đạc chỉnh lý bản đồ địa chính Dư án: Quần thể Văn Hóa Thể Thao (giai đoạn 1)</t>
  </si>
  <si>
    <t>Đo đạc chỉnh lý bản đồ địa chính Dư án:Tuyến đường kết nối tỉnh lộ 298 đi KCN Thượng Lan (đoạn qua xã Minh Đức)</t>
  </si>
  <si>
    <t>Đo đạc chỉnh lý bản đồ địa chính Dư án:Xây dựng KDC Thượng Phúc GĐ 3</t>
  </si>
  <si>
    <t>Đo đạc chỉnh lý bản đồ địa chính Dư án:Xây dựng mở rộng trường tiểu học Hương Mai (điểm trường chính)</t>
  </si>
  <si>
    <t>BIỂU TỔNG HỢP KẾT QUẢ THỰC HIỆN NỘI DUNG ĐƯỢC ỦY QUYỀN</t>
  </si>
  <si>
    <t xml:space="preserve">Chỉnh lý bản đồ địa chính phục vụ công tác thu hồi bồi thường giải phóng mặt bằng dự án: Xây dựng Sở Chỉ huy trong Căn cứ chiến đấu huyện Việt Yên và Trận địa súng máy phòng không 12,7mm </t>
  </si>
  <si>
    <t xml:space="preserve">Chỉnh lý bản đồ địa chính phục vụ công tác thu hồi bồi thường giải phóng mặt bằng dự án: Khu dân cư đường Nguyễn Thế Nho (Giai đoạn 3, bổ sung) </t>
  </si>
  <si>
    <t xml:space="preserve">Chỉnh lý bản đồ địa chính phục vụ công tác thu hồi bồi thường giải phóng mặt bằng dự án: Cải tạo, nâng cấp ĐT 298 (đoạn đi Đình Nẻo đi Việt Yên) </t>
  </si>
  <si>
    <t>Chỉnh lý bản đồ địa chính phục vụ công tác thu hồi bồi thường giải phóng mặt bằng dự án: Xây dựng mở rộng trường tiểu học quảng minh (điểm trường Đông Long)</t>
  </si>
  <si>
    <t>Chỉnh lý bản đồ địa chính phục vụ công tác thu hồi bồi thường giải phóng mặt bằng dự án: Khu tưởng niệm Anh hùng lực lượng vũ trang Cao Kỳ Vân (Đền nữ liệt sỹ Cao Kỳ Vân) xã Minh Đức, huyện Việt Yên, tỉnh Băc Giang</t>
  </si>
  <si>
    <t>Chỉnh lý bản đồ địa chính phục vụ công tác thu hồi bồi thường giải phóng mặt bằng dự án: Mở rộng trụ sở UBND xã Ninh Sơn</t>
  </si>
  <si>
    <t>Chỉnh lý bản đồ địa chính phục vụ công tác thu hồi bồi thường giải phóng mặt bằng dự án: Đầu tư xây dựng trường THCS Ninh Sơn, xã Ninh Sơn</t>
  </si>
  <si>
    <t>Chỉnh lý bản đồ địa chính phục vụ công tác thu hồi bồi thường giải phóng mặt bằng dự án: Khu đô thị mới phía Nam thị trấn Nếnh</t>
  </si>
  <si>
    <t>Chỉnh lý bản đồ địa chính phục vụ công tác thu hồi bồi thường giải phóng mặt bằng dự án: Khu đô thị số 7 trên đường 295B thị trấn Nếnh, huyện Việt Yên</t>
  </si>
  <si>
    <t>Chỉnh lý bản đồ địa chính phục vụ công tác thu hồi bồi thường giải phóng mặt bằng dự án: Đường Kết nối Vành đai Đông Bắc Bích Động với Vành đai Đông Bắc Thành phố Bắc Giang</t>
  </si>
  <si>
    <t>Chỉnh lý bản đồ địa chính phục vụ công tác thu hồi bồi thường giải phóng mặt bằng dự án: Đầu tư trường THCS xã Vân Hà</t>
  </si>
  <si>
    <t>Chỉnh lý bản đồ địa chính phục vụ công tác thu hồi bồi thường giải phóng mặt bằng dự án: Khu dân cư đường Vành Đai IV, xã Ninh Sơn</t>
  </si>
  <si>
    <t>Chỉnh lý bản đồ địa chính phục vụ công tác thu hồi bồi thường giải phóng mặt bằng dự án: Mở rộng hồ điều hòa My Điền 3, Thị trấn Nếnh</t>
  </si>
  <si>
    <t>1:2000</t>
  </si>
  <si>
    <t>14000</t>
  </si>
  <si>
    <t xml:space="preserve">Đo đạc chỉnh lý bản đồ địa chính dự án: Khu đô thị Dịch vụ thương mại tổng hợp thị trấn Bích Động, huyện Việt Yên </t>
  </si>
  <si>
    <t>Bích Động</t>
  </si>
  <si>
    <t>Chưa bàn giao</t>
  </si>
  <si>
    <t>Đo đạc chỉnh lý bản đồ địa chính Dư án: Dự án Trung tâm bồi dưỡng Chính trị huyện Việt Yên</t>
  </si>
  <si>
    <t>Bích động</t>
  </si>
  <si>
    <t>Quang Châu</t>
  </si>
  <si>
    <t>Hương Mai</t>
  </si>
  <si>
    <t>Hồng Thái</t>
  </si>
  <si>
    <t>Đo đạc chỉnh lý bản đồ địa chính: Đầu tư xây dựng Khu dân cư trung tâm thị trấn Bích Động số 3</t>
  </si>
  <si>
    <t>Đo đạc chỉnh lý bản đồ địa chính: Đầu tư xây dựng Khu dân cư trung tâm thị trấn Bích Động số 3 (bổ sung)</t>
  </si>
  <si>
    <t>Đo đạc chỉnh lý bản đồ địa chính: Khu dân cư thôn Nam Ngạn, xã Quang Châu</t>
  </si>
  <si>
    <t>Đo đạc chỉnh lý bản đồ địa chính: Sân Vận động Thôn Hà, xã Việt Tiến</t>
  </si>
  <si>
    <t>Việt Tiến</t>
  </si>
  <si>
    <t xml:space="preserve">Đo đạc chỉnh lý bản đồ địa chính: Khu dân cư xen kẹp xã Hương Mai, Hạng mục: Khu dân cư xen kẹp thôn Tam Hợp, xã Hương Mai, huyện Việt Yên </t>
  </si>
  <si>
    <t>Đo đạc chỉnh lý bản đồ địa chính: Đầu tư xây dựng Dự án Khu dân cư thôn Xuân Lạn, xã Hương Mai, huyện Việt Yên</t>
  </si>
  <si>
    <t>Đo đạc chỉnh lý bản đồ địa chính: Xây dựng trường mầm non Vân Trung, huyện Việt Yên</t>
  </si>
  <si>
    <t>Vân Trung</t>
  </si>
  <si>
    <t>Đo đạc chỉnh lý bản đồ địa chính: Khu nông nghiêp công nghệ cao và xưởng sơ chế</t>
  </si>
  <si>
    <t>Đo đạc chỉnh lý bản đồ địa chính dự án: Đầu tư xây dựng tuyến đường kết nối từ Cổ Đèo, xã Nghĩa Trung với đường Vành Đai Bích Động đi Thành phố Bắc Giang</t>
  </si>
  <si>
    <t>Nghĩa Trung, Minh Đức</t>
  </si>
  <si>
    <t>Đo đạc chỉnh lý bản đồ địa chính dự án: Đầu tư xây dựng tuyến đường từ DT 298 đi Cổ Đèo, xã Nghĩa Trung</t>
  </si>
  <si>
    <t>Đo đạc chỉnh lý bản đồ địa chính dự án: Khu đô thị mới Bích Động, huyện Việt Yên, tỉnh Bắc Giang</t>
  </si>
  <si>
    <t>Thị trấn Bích Động</t>
  </si>
  <si>
    <t>Đo đạc chỉnh lý bản đồ địa chính dự án: Xây dựng mở rộng trường THCS thị trấn Nếnh</t>
  </si>
  <si>
    <t>Thị trấn Nếnh</t>
  </si>
  <si>
    <t>Quảng Minh</t>
  </si>
  <si>
    <t>Đo đạc chỉnh lý bản đồ địa chính dự án: Trụ sở Công An xã Quảng Minh</t>
  </si>
  <si>
    <t>Đo đạc chỉnh lý bản đồ địa chính dự án: Cải tạo, nâng cấp trạm y tế xã Quảng Minh, huyện Việt Yên</t>
  </si>
  <si>
    <t>Đo đạc chỉnh lý bản đồ địa chính dự án: Mở rộng Nghĩa trang nhân dân thôn Khả Lý Thượng, xã Quảng Minh</t>
  </si>
  <si>
    <t>Đo đạc chỉnh lý bản đồ địa chính dự án: Khu dân cư thôn Như Thiết, xã Hồng Thái (Giai đoạn 2)</t>
  </si>
  <si>
    <t>Đo đạc chỉnh lý bản đồ địa chính dự án: Cải tạo, nâng cấp trường tiểu học Minh Đức</t>
  </si>
  <si>
    <t>Minh Đức</t>
  </si>
  <si>
    <t>Đo đạc chỉnh lý bản đồ địa chính dự án: Mở rộng đất, xây dựng trường bắn, thao trường huấn luyện tại xã Minh Đức, huyện Việt Yên, tỉnh Bắc Giang của Trường Sĩ Quan chính trị</t>
  </si>
  <si>
    <t>Đo đạc chỉnh lý bản đồ địa chính dự án: Thao trường huấn luyện ban CHQS: Hạng mục GPMB và đường vào thao trường BCH Quân sự huyện Việt Yên</t>
  </si>
  <si>
    <t>Nghĩa Trung</t>
  </si>
  <si>
    <t>Đo đạc chỉnh lý bản đồ địa chính dự án: Xây dựng một số công trình phục vụ nhiệm vụ Quốc Phòng, phòng thủ dân sự huyện</t>
  </si>
  <si>
    <t>xã Thượng Lan</t>
  </si>
  <si>
    <t>Đo đạc chỉnh lý bản đồ địa chính dự án: Cải tạo, nâng cấp trường mầm non Tiên Sơn, huyện Việt Yên, tỉnh Bắc Giang</t>
  </si>
  <si>
    <t>xã Tiên Sơn</t>
  </si>
  <si>
    <t>Đo đạc chỉnh lý bản đồ địa chính dự án: Đầu tư xây dựng trụ sở công an xã Tiên Sơn</t>
  </si>
  <si>
    <t>xã Tự Lạn</t>
  </si>
  <si>
    <t>Đo đạc chỉnh lý bản đồ địa chính dự án:  Đầu tư trụ sở công an xã, thị trấn giai đoạn đến 2025 trên địa bàn huyện Việt Yên hạng mục: Trụ sở Công An xã Tự Lạn</t>
  </si>
  <si>
    <t>Đo đạc chỉnh lý bản đồ địa chính dự án: Xây dựng mới trụ sở UBND xã Tự Lạn, huyện Việt Yên</t>
  </si>
  <si>
    <t>Đo đạc chỉnh lý bản đồ địa chính dự án: Xây dựng mới trung tâm văn hóa xã Tự Lạn, huyện Việt Yên, tỉnh Bắc Giang</t>
  </si>
  <si>
    <t>Đo đạc chỉnh lý bản đồ địa chính dự án: Xây dựng đường hầm tỉnh ủy, công an tỉnh</t>
  </si>
  <si>
    <t>xã Vân Trung</t>
  </si>
  <si>
    <t>Đo đạc chỉnh lý bản đồ địa chính dự án: Xây dựng khu nhà ở công nhân xã Vân Trung, huyện Việt Yên</t>
  </si>
  <si>
    <t>Đo đạc chỉnh lý bản đồ địa chính dự án: Xây dựng đường DH5B (Đoạn từ đê Tả Cầu Ba Tổng Xã Yên  Lư đi Việt Yên) huyện Yên Dũng</t>
  </si>
  <si>
    <t xml:space="preserve">Đo đạc chỉnh lý bản đồ địa chính dự án: Khu nông nghiệp công nghệ cao và xưởng sơ chế </t>
  </si>
  <si>
    <t>Đo đạc chỉnh lý bản đồ địa chính dự án: Cơ sơ chế biến, bảo quản nông sản</t>
  </si>
  <si>
    <t>TT Bích Động</t>
  </si>
  <si>
    <t>Đo đạc chỉnh lý bản đồ địa chính dự án: Xây dựng mới trường mầm non Lạc Long Quân (Trường mầm non Lạc Long Quân)</t>
  </si>
  <si>
    <t>xã Hồng Thái</t>
  </si>
  <si>
    <t>Địa điểm (xã, phường)</t>
  </si>
  <si>
    <t>Trung Sơn</t>
  </si>
  <si>
    <t>Tiên Sơn</t>
  </si>
  <si>
    <t>Tăng Tiến</t>
  </si>
  <si>
    <t>Thượng Lan</t>
  </si>
  <si>
    <t>Ninh Sơn</t>
  </si>
  <si>
    <t>Nếnh</t>
  </si>
  <si>
    <t>Tự Lạn</t>
  </si>
  <si>
    <t>Nghĩ Trung, Minh Đức</t>
  </si>
  <si>
    <t xml:space="preserve">Quảng Minh </t>
  </si>
  <si>
    <t xml:space="preserve"> Ninh Sơn</t>
  </si>
  <si>
    <t>Vân Hà</t>
  </si>
  <si>
    <t>Không lập Thiết kế kỹ
thuật-dự toán</t>
  </si>
  <si>
    <t>Bích Động, Quảng Minh, Trung Sơn</t>
  </si>
  <si>
    <t>Việt Tiến, Thượng Lan, Minh Đức, Nghĩa Trung</t>
  </si>
  <si>
    <t>Minh Đức, Bích Động, Quảng Minh, Nếnh</t>
  </si>
  <si>
    <t>Bích Động, Nghĩa Trung, Hồng Thái</t>
  </si>
  <si>
    <t>28/11/2023</t>
  </si>
  <si>
    <t>Đo đạc chỉnh lý bản đồ địa chính dự án: Quần thể văn hóa thể thao huyện Việt Yên</t>
  </si>
  <si>
    <t>(Nội dung được ủy quyền theo Quyết định số 844/QĐ-UBND ngày 07/10/2021 và số 1230/QĐ-STNMT ngày 30/12/2022 của Giám đốc Sở Tài nguyên và Môi trường)</t>
  </si>
  <si>
    <t>Đo đạc chỉnh lý bản đồ địa chính Dư án: Đầu tư xây dựng và kinh doanh kết cấu hạ tầng Khu công nghiệp Quang Châu mở rộng, tỉnh Bắc Giang </t>
  </si>
  <si>
    <t>Không lập Thiết kế kỹ thuật-dự toán</t>
  </si>
  <si>
    <t>Quang Châu, Vân Trung</t>
  </si>
  <si>
    <r>
      <t xml:space="preserve">QĐ phê duyệt
Thiết kế kỹ
thuật-dự toán
</t>
    </r>
    <r>
      <rPr>
        <i/>
        <sz val="14"/>
        <rFont val="Times New Roman"/>
        <family val="1"/>
      </rPr>
      <t>(ghi số, ngày
tháng, năm
phê duyệt)</t>
    </r>
  </si>
  <si>
    <r>
      <t xml:space="preserve">Bản đồ  phê duyệt </t>
    </r>
    <r>
      <rPr>
        <i/>
        <sz val="14"/>
        <rFont val="Times New Roman"/>
        <family val="1"/>
      </rPr>
      <t xml:space="preserve">(ghi rõ ngày, tháng, năm) </t>
    </r>
  </si>
  <si>
    <r>
      <t xml:space="preserve">Bàn giao cho Chi nhánh VP ĐKĐĐ </t>
    </r>
    <r>
      <rPr>
        <i/>
        <sz val="14"/>
        <rFont val="Times New Roman"/>
        <family val="1"/>
      </rPr>
      <t>(ghi ngày, tháng, năm bàn giao theo Biên bản bàn giao)</t>
    </r>
  </si>
  <si>
    <r>
      <t xml:space="preserve">Bàn giao cho Trung tâm Lưu trữ và Phát triển Quỹ đất tỉnh </t>
    </r>
    <r>
      <rPr>
        <i/>
        <sz val="14"/>
        <rFont val="Times New Roman"/>
        <family val="1"/>
      </rPr>
      <t>(ghi ngày, tháng, năm bàn giao theo Biên bản bàn giao)</t>
    </r>
  </si>
  <si>
    <t>I. Năm 2021  (từ sau ngày 07/10/2021)</t>
  </si>
  <si>
    <t>III. Năm  2023</t>
  </si>
  <si>
    <t>II. Năm 2022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</si>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</sst>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₫_-;\-* #,##0.00\ _₫_-;_-* &quot;-&quot;??\ _₫_-;_-@_-"/>
    <numFmt numFmtId="165" formatCode="_-* #,##0_-;\-* #,##0_-;_-* &quot;-&quot;??_-;_-@_-"/>
    <numFmt numFmtId="166" formatCode="_-* #,##0.0\ _₫_-;\-* #,##0.0\ _₫_-;_-* &quot;-&quot;??\ _₫_-;_-@_-"/>
    <numFmt numFmtId="167" formatCode="_-* #,##0.0_-;\-* #,##0.0_-;_-* &quot;-&quot;??_-;_-@_-"/>
  </numFmts>
  <fonts count="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name val="Arial"/>
      <family val="2"/>
      <charset val="163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  <charset val="163"/>
      <scheme val="minor"/>
    </font>
    <font>
      <b/>
      <sz val="14"/>
      <name val="Times New Roman"/>
      <family val="1"/>
    </font>
    <font>
      <b/>
      <sz val="14"/>
      <name val="TimesNewRomanPS-BoldMT"/>
    </font>
    <font>
      <i/>
      <sz val="14"/>
      <name val="TimesNewRomanPS-ItalicM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center" vertical="center"/>
    </xf>
    <xf numFmtId="0" fontId="2" fillId="3" borderId="0" xfId="0" applyFont="1" applyFill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view="pageBreakPreview" topLeftCell="A91" zoomScale="85" zoomScaleNormal="85" zoomScaleSheetLayoutView="85" workbookViewId="0">
      <selection activeCell="H7" sqref="H7"/>
    </sheetView>
  </sheetViews>
  <sheetFormatPr defaultColWidth="8.9140625" defaultRowHeight="14"/>
  <cols>
    <col min="1" max="1" width="7.58203125" style="14" customWidth="1"/>
    <col min="2" max="2" width="47.9140625" style="14" customWidth="1"/>
    <col min="3" max="3" width="16.75" style="14" customWidth="1"/>
    <col min="4" max="4" width="19.58203125" style="31" customWidth="1"/>
    <col min="5" max="5" width="19.08203125" style="14" customWidth="1"/>
    <col min="6" max="6" width="25.58203125" style="14" customWidth="1"/>
    <col min="7" max="7" width="17.6640625" style="32" customWidth="1"/>
    <col min="8" max="8" width="39" style="14" customWidth="1"/>
    <col min="9" max="9" width="30.58203125" style="14" customWidth="1"/>
    <col min="10" max="10" width="14.58203125" style="14" customWidth="1"/>
    <col min="11" max="16384" width="8.9140625" style="14"/>
  </cols>
  <sheetData>
    <row r="1" spans="1:10" ht="29.2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9.25" customHeight="1">
      <c r="A2" s="37" t="s">
        <v>137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17" customHeight="1">
      <c r="A3" s="15" t="s">
        <v>0</v>
      </c>
      <c r="B3" s="16" t="s">
        <v>3</v>
      </c>
      <c r="C3" s="16" t="s">
        <v>118</v>
      </c>
      <c r="D3" s="16" t="s">
        <v>40</v>
      </c>
      <c r="E3" s="16" t="s">
        <v>2</v>
      </c>
      <c r="F3" s="16" t="s">
        <v>141</v>
      </c>
      <c r="G3" s="16" t="s">
        <v>142</v>
      </c>
      <c r="H3" s="16" t="s">
        <v>143</v>
      </c>
      <c r="I3" s="16" t="s">
        <v>144</v>
      </c>
      <c r="J3" s="16" t="s">
        <v>1</v>
      </c>
    </row>
    <row r="4" spans="1:10" ht="33.65" customHeight="1">
      <c r="A4" s="38" t="s">
        <v>148</v>
      </c>
      <c r="B4" s="38"/>
      <c r="C4" s="15"/>
      <c r="D4" s="33">
        <f>D5+D30+D63</f>
        <v>4855003</v>
      </c>
      <c r="E4" s="13"/>
      <c r="F4" s="13"/>
      <c r="G4" s="16"/>
      <c r="H4" s="13"/>
      <c r="I4" s="13"/>
      <c r="J4" s="13"/>
    </row>
    <row r="5" spans="1:10" ht="26.4" customHeight="1">
      <c r="A5" s="38" t="s">
        <v>145</v>
      </c>
      <c r="B5" s="38"/>
      <c r="C5" s="15"/>
      <c r="D5" s="33">
        <f>SUM(D6:D29)</f>
        <v>1409581.9</v>
      </c>
      <c r="E5" s="13"/>
      <c r="F5" s="13"/>
      <c r="G5" s="16"/>
      <c r="H5" s="13"/>
      <c r="I5" s="13"/>
      <c r="J5" s="13"/>
    </row>
    <row r="6" spans="1:10" ht="81" customHeight="1">
      <c r="A6" s="12">
        <v>1</v>
      </c>
      <c r="B6" s="4" t="s">
        <v>4</v>
      </c>
      <c r="C6" s="4" t="s">
        <v>66</v>
      </c>
      <c r="D6" s="17">
        <v>45000</v>
      </c>
      <c r="E6" s="12" t="s">
        <v>10</v>
      </c>
      <c r="F6" s="1" t="s">
        <v>130</v>
      </c>
      <c r="G6" s="18">
        <v>44538</v>
      </c>
      <c r="H6" s="2" t="s">
        <v>67</v>
      </c>
      <c r="I6" s="2" t="s">
        <v>67</v>
      </c>
      <c r="J6" s="3"/>
    </row>
    <row r="7" spans="1:10" ht="41.25" customHeight="1">
      <c r="A7" s="12">
        <v>2</v>
      </c>
      <c r="B7" s="4" t="s">
        <v>8</v>
      </c>
      <c r="C7" s="4" t="s">
        <v>66</v>
      </c>
      <c r="D7" s="17">
        <v>7756.4</v>
      </c>
      <c r="E7" s="12" t="s">
        <v>10</v>
      </c>
      <c r="F7" s="1" t="s">
        <v>130</v>
      </c>
      <c r="G7" s="18">
        <v>44484</v>
      </c>
      <c r="H7" s="2" t="s">
        <v>67</v>
      </c>
      <c r="I7" s="2" t="s">
        <v>67</v>
      </c>
      <c r="J7" s="3"/>
    </row>
    <row r="8" spans="1:10" ht="42" customHeight="1">
      <c r="A8" s="12">
        <v>3</v>
      </c>
      <c r="B8" s="3" t="s">
        <v>5</v>
      </c>
      <c r="C8" s="3" t="s">
        <v>90</v>
      </c>
      <c r="D8" s="17">
        <v>2000</v>
      </c>
      <c r="E8" s="19" t="s">
        <v>9</v>
      </c>
      <c r="F8" s="1" t="s">
        <v>130</v>
      </c>
      <c r="G8" s="18">
        <v>44522</v>
      </c>
      <c r="H8" s="2" t="s">
        <v>67</v>
      </c>
      <c r="I8" s="2" t="s">
        <v>67</v>
      </c>
      <c r="J8" s="3"/>
    </row>
    <row r="9" spans="1:10" ht="42" customHeight="1">
      <c r="A9" s="12">
        <v>4</v>
      </c>
      <c r="B9" s="3" t="s">
        <v>6</v>
      </c>
      <c r="C9" s="3" t="s">
        <v>119</v>
      </c>
      <c r="D9" s="17">
        <v>3000</v>
      </c>
      <c r="E9" s="19" t="s">
        <v>10</v>
      </c>
      <c r="F9" s="1" t="s">
        <v>130</v>
      </c>
      <c r="G9" s="18">
        <v>44523</v>
      </c>
      <c r="H9" s="2" t="s">
        <v>67</v>
      </c>
      <c r="I9" s="2" t="s">
        <v>67</v>
      </c>
      <c r="J9" s="3"/>
    </row>
    <row r="10" spans="1:10" ht="42" customHeight="1">
      <c r="A10" s="12">
        <v>5</v>
      </c>
      <c r="B10" s="3" t="s">
        <v>7</v>
      </c>
      <c r="C10" s="3" t="s">
        <v>120</v>
      </c>
      <c r="D10" s="17">
        <v>4000</v>
      </c>
      <c r="E10" s="12" t="s">
        <v>10</v>
      </c>
      <c r="F10" s="1" t="s">
        <v>130</v>
      </c>
      <c r="G10" s="18">
        <v>44524</v>
      </c>
      <c r="H10" s="2" t="s">
        <v>67</v>
      </c>
      <c r="I10" s="2" t="s">
        <v>67</v>
      </c>
      <c r="J10" s="3"/>
    </row>
    <row r="11" spans="1:10" ht="54">
      <c r="A11" s="12">
        <v>6</v>
      </c>
      <c r="B11" s="4" t="s">
        <v>13</v>
      </c>
      <c r="C11" s="3" t="s">
        <v>119</v>
      </c>
      <c r="D11" s="20">
        <v>2000</v>
      </c>
      <c r="E11" s="12" t="s">
        <v>10</v>
      </c>
      <c r="F11" s="1" t="s">
        <v>130</v>
      </c>
      <c r="G11" s="18">
        <v>44538</v>
      </c>
      <c r="H11" s="2" t="s">
        <v>67</v>
      </c>
      <c r="I11" s="2" t="s">
        <v>67</v>
      </c>
      <c r="J11" s="3"/>
    </row>
    <row r="12" spans="1:10" ht="36">
      <c r="A12" s="12">
        <v>7</v>
      </c>
      <c r="B12" s="4" t="s">
        <v>42</v>
      </c>
      <c r="C12" s="4" t="s">
        <v>66</v>
      </c>
      <c r="D12" s="20">
        <v>260</v>
      </c>
      <c r="E12" s="12" t="s">
        <v>10</v>
      </c>
      <c r="F12" s="1" t="s">
        <v>130</v>
      </c>
      <c r="G12" s="18">
        <v>44484</v>
      </c>
      <c r="H12" s="2" t="s">
        <v>67</v>
      </c>
      <c r="I12" s="2" t="s">
        <v>67</v>
      </c>
      <c r="J12" s="3"/>
    </row>
    <row r="13" spans="1:10" s="22" customFormat="1" ht="72">
      <c r="A13" s="12">
        <v>8</v>
      </c>
      <c r="B13" s="3" t="s">
        <v>26</v>
      </c>
      <c r="C13" s="3" t="s">
        <v>131</v>
      </c>
      <c r="D13" s="21">
        <v>109967.5</v>
      </c>
      <c r="E13" s="6" t="s">
        <v>39</v>
      </c>
      <c r="F13" s="1" t="s">
        <v>130</v>
      </c>
      <c r="G13" s="18">
        <v>44485</v>
      </c>
      <c r="H13" s="2" t="s">
        <v>67</v>
      </c>
      <c r="I13" s="2" t="s">
        <v>67</v>
      </c>
      <c r="J13" s="3"/>
    </row>
    <row r="14" spans="1:10" s="22" customFormat="1" ht="54">
      <c r="A14" s="12">
        <v>9</v>
      </c>
      <c r="B14" s="3" t="s">
        <v>27</v>
      </c>
      <c r="C14" s="3" t="s">
        <v>77</v>
      </c>
      <c r="D14" s="21">
        <v>72600.600000000006</v>
      </c>
      <c r="E14" s="6" t="s">
        <v>39</v>
      </c>
      <c r="F14" s="1" t="s">
        <v>130</v>
      </c>
      <c r="G14" s="18">
        <v>44501</v>
      </c>
      <c r="H14" s="2" t="s">
        <v>67</v>
      </c>
      <c r="I14" s="2" t="s">
        <v>67</v>
      </c>
      <c r="J14" s="3"/>
    </row>
    <row r="15" spans="1:10" s="22" customFormat="1" ht="72">
      <c r="A15" s="12">
        <v>10</v>
      </c>
      <c r="B15" s="3" t="s">
        <v>28</v>
      </c>
      <c r="C15" s="3" t="s">
        <v>124</v>
      </c>
      <c r="D15" s="21">
        <f>93733.3+4867.6</f>
        <v>98600.900000000009</v>
      </c>
      <c r="E15" s="6" t="s">
        <v>39</v>
      </c>
      <c r="F15" s="1" t="s">
        <v>130</v>
      </c>
      <c r="G15" s="18">
        <v>44520</v>
      </c>
      <c r="H15" s="2" t="s">
        <v>67</v>
      </c>
      <c r="I15" s="2" t="s">
        <v>67</v>
      </c>
      <c r="J15" s="3"/>
    </row>
    <row r="16" spans="1:10" s="22" customFormat="1" ht="72">
      <c r="A16" s="12">
        <v>11</v>
      </c>
      <c r="B16" s="3" t="s">
        <v>29</v>
      </c>
      <c r="C16" s="3" t="s">
        <v>124</v>
      </c>
      <c r="D16" s="21">
        <f>19302.4+41627.2</f>
        <v>60929.599999999999</v>
      </c>
      <c r="E16" s="6" t="s">
        <v>39</v>
      </c>
      <c r="F16" s="1" t="s">
        <v>130</v>
      </c>
      <c r="G16" s="18">
        <v>44515</v>
      </c>
      <c r="H16" s="2" t="s">
        <v>67</v>
      </c>
      <c r="I16" s="2" t="s">
        <v>67</v>
      </c>
      <c r="J16" s="3"/>
    </row>
    <row r="17" spans="1:11" s="22" customFormat="1" ht="72">
      <c r="A17" s="12">
        <v>12</v>
      </c>
      <c r="B17" s="3" t="s">
        <v>30</v>
      </c>
      <c r="C17" s="3" t="s">
        <v>124</v>
      </c>
      <c r="D17" s="21">
        <f>104086.8+5496.5</f>
        <v>109583.3</v>
      </c>
      <c r="E17" s="6" t="s">
        <v>39</v>
      </c>
      <c r="F17" s="1" t="s">
        <v>130</v>
      </c>
      <c r="G17" s="18">
        <v>44515</v>
      </c>
      <c r="H17" s="2" t="s">
        <v>67</v>
      </c>
      <c r="I17" s="2" t="s">
        <v>67</v>
      </c>
      <c r="J17" s="3"/>
    </row>
    <row r="18" spans="1:11" s="22" customFormat="1" ht="72">
      <c r="A18" s="12">
        <v>13</v>
      </c>
      <c r="B18" s="3" t="s">
        <v>31</v>
      </c>
      <c r="C18" s="3" t="s">
        <v>90</v>
      </c>
      <c r="D18" s="21">
        <v>9009.7000000000007</v>
      </c>
      <c r="E18" s="6" t="s">
        <v>39</v>
      </c>
      <c r="F18" s="1" t="s">
        <v>130</v>
      </c>
      <c r="G18" s="18">
        <v>44515</v>
      </c>
      <c r="H18" s="2" t="s">
        <v>67</v>
      </c>
      <c r="I18" s="2" t="s">
        <v>67</v>
      </c>
      <c r="J18" s="3"/>
    </row>
    <row r="19" spans="1:11" s="22" customFormat="1" ht="72">
      <c r="A19" s="12">
        <v>14</v>
      </c>
      <c r="B19" s="3" t="s">
        <v>32</v>
      </c>
      <c r="C19" s="3" t="s">
        <v>132</v>
      </c>
      <c r="D19" s="21">
        <f>70710.4+1378.3+1383.8+594.4+1060.3+17556.2+84133.7+43804.5</f>
        <v>220621.59999999998</v>
      </c>
      <c r="E19" s="6" t="s">
        <v>39</v>
      </c>
      <c r="F19" s="1" t="s">
        <v>130</v>
      </c>
      <c r="G19" s="18">
        <v>44501</v>
      </c>
      <c r="H19" s="2" t="s">
        <v>67</v>
      </c>
      <c r="I19" s="2" t="s">
        <v>67</v>
      </c>
      <c r="J19" s="3"/>
    </row>
    <row r="20" spans="1:11" s="22" customFormat="1" ht="76.25" customHeight="1">
      <c r="A20" s="12">
        <v>15</v>
      </c>
      <c r="B20" s="3" t="s">
        <v>33</v>
      </c>
      <c r="C20" s="3" t="s">
        <v>120</v>
      </c>
      <c r="D20" s="21">
        <v>48463.1</v>
      </c>
      <c r="E20" s="6" t="s">
        <v>39</v>
      </c>
      <c r="F20" s="1" t="s">
        <v>130</v>
      </c>
      <c r="G20" s="18">
        <v>44490</v>
      </c>
      <c r="H20" s="2" t="s">
        <v>67</v>
      </c>
      <c r="I20" s="2" t="s">
        <v>67</v>
      </c>
      <c r="J20" s="3"/>
    </row>
    <row r="21" spans="1:11" s="22" customFormat="1" ht="72">
      <c r="A21" s="12">
        <v>16</v>
      </c>
      <c r="B21" s="3" t="s">
        <v>35</v>
      </c>
      <c r="C21" s="3" t="s">
        <v>81</v>
      </c>
      <c r="D21" s="21">
        <v>195710.6</v>
      </c>
      <c r="E21" s="6" t="s">
        <v>39</v>
      </c>
      <c r="F21" s="1" t="s">
        <v>130</v>
      </c>
      <c r="G21" s="18">
        <v>44525</v>
      </c>
      <c r="H21" s="2" t="s">
        <v>67</v>
      </c>
      <c r="I21" s="2" t="s">
        <v>67</v>
      </c>
      <c r="J21" s="3"/>
    </row>
    <row r="22" spans="1:11" s="22" customFormat="1" ht="54">
      <c r="A22" s="12">
        <v>17</v>
      </c>
      <c r="B22" s="3" t="s">
        <v>37</v>
      </c>
      <c r="C22" s="3" t="s">
        <v>70</v>
      </c>
      <c r="D22" s="21">
        <v>12284.8</v>
      </c>
      <c r="E22" s="6" t="s">
        <v>39</v>
      </c>
      <c r="F22" s="1" t="s">
        <v>130</v>
      </c>
      <c r="G22" s="18">
        <v>44521</v>
      </c>
      <c r="H22" s="2" t="s">
        <v>67</v>
      </c>
      <c r="I22" s="2" t="s">
        <v>67</v>
      </c>
      <c r="J22" s="3"/>
    </row>
    <row r="23" spans="1:11" s="22" customFormat="1" ht="54">
      <c r="A23" s="12">
        <v>18</v>
      </c>
      <c r="B23" s="3" t="s">
        <v>38</v>
      </c>
      <c r="C23" s="3" t="s">
        <v>70</v>
      </c>
      <c r="D23" s="21">
        <v>44136.2</v>
      </c>
      <c r="E23" s="6" t="s">
        <v>39</v>
      </c>
      <c r="F23" s="1" t="s">
        <v>130</v>
      </c>
      <c r="G23" s="18">
        <v>44548</v>
      </c>
      <c r="H23" s="2" t="s">
        <v>67</v>
      </c>
      <c r="I23" s="2" t="s">
        <v>67</v>
      </c>
      <c r="J23" s="3"/>
    </row>
    <row r="24" spans="1:11" s="22" customFormat="1" ht="90">
      <c r="A24" s="12">
        <v>19</v>
      </c>
      <c r="B24" s="3" t="s">
        <v>50</v>
      </c>
      <c r="C24" s="3" t="s">
        <v>126</v>
      </c>
      <c r="D24" s="21">
        <v>44556.4</v>
      </c>
      <c r="E24" s="6" t="s">
        <v>39</v>
      </c>
      <c r="F24" s="1" t="s">
        <v>130</v>
      </c>
      <c r="G24" s="18">
        <v>44508</v>
      </c>
      <c r="H24" s="2" t="s">
        <v>67</v>
      </c>
      <c r="I24" s="2" t="s">
        <v>67</v>
      </c>
      <c r="J24" s="3"/>
      <c r="K24" s="23"/>
    </row>
    <row r="25" spans="1:11" ht="73.75" customHeight="1">
      <c r="A25" s="12">
        <v>20</v>
      </c>
      <c r="B25" s="3" t="s">
        <v>51</v>
      </c>
      <c r="C25" s="3" t="s">
        <v>66</v>
      </c>
      <c r="D25" s="21">
        <v>358.2</v>
      </c>
      <c r="E25" s="6" t="s">
        <v>39</v>
      </c>
      <c r="F25" s="1" t="s">
        <v>130</v>
      </c>
      <c r="G25" s="18">
        <v>44510</v>
      </c>
      <c r="H25" s="2" t="s">
        <v>67</v>
      </c>
      <c r="I25" s="2" t="s">
        <v>67</v>
      </c>
      <c r="J25" s="3"/>
    </row>
    <row r="26" spans="1:11" ht="75" customHeight="1">
      <c r="A26" s="12">
        <v>21</v>
      </c>
      <c r="B26" s="3" t="s">
        <v>52</v>
      </c>
      <c r="C26" s="3" t="s">
        <v>133</v>
      </c>
      <c r="D26" s="21">
        <v>30928</v>
      </c>
      <c r="E26" s="6" t="s">
        <v>39</v>
      </c>
      <c r="F26" s="1" t="s">
        <v>130</v>
      </c>
      <c r="G26" s="18">
        <v>44485</v>
      </c>
      <c r="H26" s="2" t="s">
        <v>67</v>
      </c>
      <c r="I26" s="2" t="s">
        <v>67</v>
      </c>
      <c r="J26" s="3"/>
    </row>
    <row r="27" spans="1:11" s="22" customFormat="1" ht="54">
      <c r="A27" s="12">
        <v>22</v>
      </c>
      <c r="B27" s="3" t="s">
        <v>57</v>
      </c>
      <c r="C27" s="3" t="s">
        <v>124</v>
      </c>
      <c r="D27" s="21">
        <v>136000</v>
      </c>
      <c r="E27" s="6" t="s">
        <v>39</v>
      </c>
      <c r="F27" s="1" t="s">
        <v>130</v>
      </c>
      <c r="G27" s="18">
        <v>44489</v>
      </c>
      <c r="H27" s="2" t="s">
        <v>67</v>
      </c>
      <c r="I27" s="2" t="s">
        <v>67</v>
      </c>
      <c r="J27" s="3"/>
    </row>
    <row r="28" spans="1:11" s="22" customFormat="1" ht="54">
      <c r="A28" s="12">
        <v>23</v>
      </c>
      <c r="B28" s="3" t="s">
        <v>61</v>
      </c>
      <c r="C28" s="3" t="s">
        <v>123</v>
      </c>
      <c r="D28" s="24">
        <v>27000</v>
      </c>
      <c r="E28" s="6" t="s">
        <v>39</v>
      </c>
      <c r="F28" s="1" t="s">
        <v>130</v>
      </c>
      <c r="G28" s="18">
        <v>44510</v>
      </c>
      <c r="H28" s="2" t="s">
        <v>67</v>
      </c>
      <c r="I28" s="2" t="s">
        <v>67</v>
      </c>
      <c r="J28" s="3"/>
    </row>
    <row r="29" spans="1:11" ht="72">
      <c r="A29" s="12">
        <v>24</v>
      </c>
      <c r="B29" s="3" t="s">
        <v>59</v>
      </c>
      <c r="C29" s="3" t="s">
        <v>134</v>
      </c>
      <c r="D29" s="24">
        <f>92948+30670.8+  1196.2</f>
        <v>124815</v>
      </c>
      <c r="E29" s="6" t="s">
        <v>39</v>
      </c>
      <c r="F29" s="1" t="s">
        <v>130</v>
      </c>
      <c r="G29" s="18">
        <v>44505</v>
      </c>
      <c r="H29" s="2" t="s">
        <v>67</v>
      </c>
      <c r="I29" s="2" t="s">
        <v>67</v>
      </c>
      <c r="J29" s="3"/>
    </row>
    <row r="30" spans="1:11" ht="28.25" customHeight="1">
      <c r="A30" s="38" t="s">
        <v>147</v>
      </c>
      <c r="B30" s="39"/>
      <c r="C30" s="15"/>
      <c r="D30" s="33">
        <f>SUM(D31:D62)</f>
        <v>2066764.0999999999</v>
      </c>
      <c r="E30" s="25"/>
      <c r="F30" s="2"/>
      <c r="G30" s="18"/>
      <c r="H30" s="2"/>
      <c r="I30" s="2"/>
      <c r="J30" s="13"/>
    </row>
    <row r="31" spans="1:11" ht="41.4" customHeight="1">
      <c r="A31" s="12">
        <v>25</v>
      </c>
      <c r="B31" s="4" t="s">
        <v>138</v>
      </c>
      <c r="C31" s="4" t="s">
        <v>140</v>
      </c>
      <c r="D31" s="26">
        <v>1016898.4</v>
      </c>
      <c r="E31" s="12" t="s">
        <v>10</v>
      </c>
      <c r="F31" s="1" t="s">
        <v>130</v>
      </c>
      <c r="G31" s="18">
        <v>44904</v>
      </c>
      <c r="H31" s="2" t="s">
        <v>67</v>
      </c>
      <c r="I31" s="2" t="s">
        <v>67</v>
      </c>
      <c r="J31" s="3"/>
    </row>
    <row r="32" spans="1:11" ht="36">
      <c r="A32" s="12">
        <v>26</v>
      </c>
      <c r="B32" s="4" t="s">
        <v>11</v>
      </c>
      <c r="C32" s="4" t="s">
        <v>66</v>
      </c>
      <c r="D32" s="20">
        <v>110000</v>
      </c>
      <c r="E32" s="12" t="s">
        <v>10</v>
      </c>
      <c r="F32" s="1" t="s">
        <v>130</v>
      </c>
      <c r="G32" s="18">
        <v>44635</v>
      </c>
      <c r="H32" s="2" t="s">
        <v>67</v>
      </c>
      <c r="I32" s="2" t="s">
        <v>67</v>
      </c>
      <c r="J32" s="3"/>
    </row>
    <row r="33" spans="1:10" ht="36">
      <c r="A33" s="12">
        <v>27</v>
      </c>
      <c r="B33" s="4" t="s">
        <v>12</v>
      </c>
      <c r="C33" s="4" t="s">
        <v>66</v>
      </c>
      <c r="D33" s="20">
        <v>20000</v>
      </c>
      <c r="E33" s="12" t="s">
        <v>10</v>
      </c>
      <c r="F33" s="1" t="s">
        <v>130</v>
      </c>
      <c r="G33" s="18">
        <v>44635</v>
      </c>
      <c r="H33" s="2" t="s">
        <v>67</v>
      </c>
      <c r="I33" s="2" t="s">
        <v>67</v>
      </c>
      <c r="J33" s="3"/>
    </row>
    <row r="34" spans="1:10" ht="36">
      <c r="A34" s="12">
        <v>28</v>
      </c>
      <c r="B34" s="4" t="s">
        <v>14</v>
      </c>
      <c r="C34" s="4" t="s">
        <v>66</v>
      </c>
      <c r="D34" s="20">
        <v>100000</v>
      </c>
      <c r="E34" s="27" t="s">
        <v>9</v>
      </c>
      <c r="F34" s="1" t="s">
        <v>130</v>
      </c>
      <c r="G34" s="18">
        <v>44587</v>
      </c>
      <c r="H34" s="2" t="s">
        <v>67</v>
      </c>
      <c r="I34" s="2" t="s">
        <v>67</v>
      </c>
      <c r="J34" s="3"/>
    </row>
    <row r="35" spans="1:10" ht="36">
      <c r="A35" s="12">
        <v>29</v>
      </c>
      <c r="B35" s="4" t="s">
        <v>15</v>
      </c>
      <c r="C35" s="4" t="s">
        <v>66</v>
      </c>
      <c r="D35" s="20">
        <v>50000</v>
      </c>
      <c r="E35" s="27" t="s">
        <v>9</v>
      </c>
      <c r="F35" s="1" t="s">
        <v>130</v>
      </c>
      <c r="G35" s="18">
        <v>44791</v>
      </c>
      <c r="H35" s="2" t="s">
        <v>67</v>
      </c>
      <c r="I35" s="2" t="s">
        <v>67</v>
      </c>
      <c r="J35" s="3"/>
    </row>
    <row r="36" spans="1:10" ht="36">
      <c r="A36" s="12">
        <v>30</v>
      </c>
      <c r="B36" s="4" t="s">
        <v>16</v>
      </c>
      <c r="C36" s="4" t="s">
        <v>70</v>
      </c>
      <c r="D36" s="20">
        <v>30000</v>
      </c>
      <c r="E36" s="12" t="s">
        <v>10</v>
      </c>
      <c r="F36" s="1" t="s">
        <v>130</v>
      </c>
      <c r="G36" s="18">
        <v>44797</v>
      </c>
      <c r="H36" s="2" t="s">
        <v>67</v>
      </c>
      <c r="I36" s="2" t="s">
        <v>67</v>
      </c>
      <c r="J36" s="3"/>
    </row>
    <row r="37" spans="1:10" ht="54">
      <c r="A37" s="12">
        <v>31</v>
      </c>
      <c r="B37" s="4" t="s">
        <v>41</v>
      </c>
      <c r="C37" s="4" t="s">
        <v>71</v>
      </c>
      <c r="D37" s="20">
        <v>14000</v>
      </c>
      <c r="E37" s="12" t="s">
        <v>10</v>
      </c>
      <c r="F37" s="1" t="s">
        <v>130</v>
      </c>
      <c r="G37" s="18">
        <v>44711</v>
      </c>
      <c r="H37" s="2" t="s">
        <v>67</v>
      </c>
      <c r="I37" s="2" t="s">
        <v>67</v>
      </c>
      <c r="J37" s="3"/>
    </row>
    <row r="38" spans="1:10" ht="54">
      <c r="A38" s="12">
        <v>32</v>
      </c>
      <c r="B38" s="4" t="s">
        <v>19</v>
      </c>
      <c r="C38" s="4" t="s">
        <v>122</v>
      </c>
      <c r="D38" s="20">
        <v>50000</v>
      </c>
      <c r="E38" s="27" t="s">
        <v>9</v>
      </c>
      <c r="F38" s="1" t="s">
        <v>130</v>
      </c>
      <c r="G38" s="18">
        <v>44635</v>
      </c>
      <c r="H38" s="2" t="s">
        <v>67</v>
      </c>
      <c r="I38" s="2" t="s">
        <v>67</v>
      </c>
      <c r="J38" s="3"/>
    </row>
    <row r="39" spans="1:10" ht="54">
      <c r="A39" s="12">
        <v>33</v>
      </c>
      <c r="B39" s="4" t="s">
        <v>20</v>
      </c>
      <c r="C39" s="4" t="s">
        <v>66</v>
      </c>
      <c r="D39" s="20">
        <v>5000</v>
      </c>
      <c r="E39" s="27" t="s">
        <v>9</v>
      </c>
      <c r="F39" s="1" t="s">
        <v>130</v>
      </c>
      <c r="G39" s="18">
        <v>44771</v>
      </c>
      <c r="H39" s="2" t="s">
        <v>67</v>
      </c>
      <c r="I39" s="2" t="s">
        <v>67</v>
      </c>
      <c r="J39" s="3"/>
    </row>
    <row r="40" spans="1:10" ht="36">
      <c r="A40" s="12">
        <v>34</v>
      </c>
      <c r="B40" s="4" t="s">
        <v>21</v>
      </c>
      <c r="C40" s="4" t="s">
        <v>66</v>
      </c>
      <c r="D40" s="20">
        <v>40000</v>
      </c>
      <c r="E40" s="27" t="s">
        <v>9</v>
      </c>
      <c r="F40" s="1" t="s">
        <v>130</v>
      </c>
      <c r="G40" s="18">
        <v>44756</v>
      </c>
      <c r="H40" s="2" t="s">
        <v>67</v>
      </c>
      <c r="I40" s="2" t="s">
        <v>67</v>
      </c>
      <c r="J40" s="3"/>
    </row>
    <row r="41" spans="1:10" s="28" customFormat="1" ht="45" customHeight="1">
      <c r="A41" s="12">
        <v>35</v>
      </c>
      <c r="B41" s="3" t="s">
        <v>43</v>
      </c>
      <c r="C41" s="4" t="s">
        <v>66</v>
      </c>
      <c r="D41" s="20">
        <v>65000</v>
      </c>
      <c r="E41" s="12" t="s">
        <v>10</v>
      </c>
      <c r="F41" s="1" t="s">
        <v>139</v>
      </c>
      <c r="G41" s="18">
        <v>44582</v>
      </c>
      <c r="H41" s="2" t="s">
        <v>67</v>
      </c>
      <c r="I41" s="2" t="s">
        <v>67</v>
      </c>
      <c r="J41" s="3"/>
    </row>
    <row r="42" spans="1:10" ht="43.75" customHeight="1">
      <c r="A42" s="12">
        <v>36</v>
      </c>
      <c r="B42" s="3" t="s">
        <v>44</v>
      </c>
      <c r="C42" s="4" t="s">
        <v>66</v>
      </c>
      <c r="D42" s="20">
        <v>98000</v>
      </c>
      <c r="E42" s="27" t="s">
        <v>9</v>
      </c>
      <c r="F42" s="1" t="s">
        <v>139</v>
      </c>
      <c r="G42" s="18">
        <v>44606</v>
      </c>
      <c r="H42" s="2" t="s">
        <v>67</v>
      </c>
      <c r="I42" s="2" t="s">
        <v>67</v>
      </c>
      <c r="J42" s="3"/>
    </row>
    <row r="43" spans="1:10" s="22" customFormat="1" ht="54">
      <c r="A43" s="12">
        <v>37</v>
      </c>
      <c r="B43" s="4" t="s">
        <v>24</v>
      </c>
      <c r="C43" s="4" t="s">
        <v>77</v>
      </c>
      <c r="D43" s="20">
        <v>5000</v>
      </c>
      <c r="E43" s="12" t="s">
        <v>10</v>
      </c>
      <c r="F43" s="1" t="s">
        <v>130</v>
      </c>
      <c r="G43" s="18">
        <v>44571</v>
      </c>
      <c r="H43" s="2" t="s">
        <v>67</v>
      </c>
      <c r="I43" s="2" t="s">
        <v>67</v>
      </c>
      <c r="J43" s="3"/>
    </row>
    <row r="44" spans="1:10" ht="36">
      <c r="A44" s="12">
        <v>38</v>
      </c>
      <c r="B44" s="4" t="s">
        <v>25</v>
      </c>
      <c r="C44" s="4" t="s">
        <v>66</v>
      </c>
      <c r="D44" s="20">
        <v>45000</v>
      </c>
      <c r="E44" s="29" t="s">
        <v>9</v>
      </c>
      <c r="F44" s="1" t="s">
        <v>130</v>
      </c>
      <c r="G44" s="18">
        <v>44867</v>
      </c>
      <c r="H44" s="2" t="s">
        <v>67</v>
      </c>
      <c r="I44" s="2" t="s">
        <v>67</v>
      </c>
      <c r="J44" s="3"/>
    </row>
    <row r="45" spans="1:10" ht="36">
      <c r="A45" s="12">
        <v>39</v>
      </c>
      <c r="B45" s="4" t="s">
        <v>80</v>
      </c>
      <c r="C45" s="4" t="s">
        <v>81</v>
      </c>
      <c r="D45" s="5">
        <v>13000</v>
      </c>
      <c r="E45" s="6" t="s">
        <v>10</v>
      </c>
      <c r="F45" s="1" t="s">
        <v>130</v>
      </c>
      <c r="G45" s="18">
        <v>44903</v>
      </c>
      <c r="H45" s="2" t="s">
        <v>67</v>
      </c>
      <c r="I45" s="2" t="s">
        <v>67</v>
      </c>
      <c r="J45" s="3"/>
    </row>
    <row r="46" spans="1:10" ht="36">
      <c r="A46" s="12">
        <v>40</v>
      </c>
      <c r="B46" s="4" t="s">
        <v>23</v>
      </c>
      <c r="C46" s="4" t="s">
        <v>72</v>
      </c>
      <c r="D46" s="20">
        <v>2100</v>
      </c>
      <c r="E46" s="27" t="s">
        <v>9</v>
      </c>
      <c r="F46" s="1" t="s">
        <v>130</v>
      </c>
      <c r="G46" s="18">
        <v>44867</v>
      </c>
      <c r="H46" s="2" t="s">
        <v>67</v>
      </c>
      <c r="I46" s="2" t="s">
        <v>67</v>
      </c>
      <c r="J46" s="3"/>
    </row>
    <row r="47" spans="1:10" s="22" customFormat="1" ht="72">
      <c r="A47" s="12">
        <v>41</v>
      </c>
      <c r="B47" s="3" t="s">
        <v>34</v>
      </c>
      <c r="C47" s="3" t="s">
        <v>81</v>
      </c>
      <c r="D47" s="21">
        <f>9506.5+44603.4</f>
        <v>54109.9</v>
      </c>
      <c r="E47" s="6" t="s">
        <v>39</v>
      </c>
      <c r="F47" s="1" t="s">
        <v>130</v>
      </c>
      <c r="G47" s="18">
        <v>44725</v>
      </c>
      <c r="H47" s="2" t="s">
        <v>67</v>
      </c>
      <c r="I47" s="2" t="s">
        <v>67</v>
      </c>
      <c r="J47" s="3"/>
    </row>
    <row r="48" spans="1:10" ht="72">
      <c r="A48" s="12">
        <v>42</v>
      </c>
      <c r="B48" s="3" t="s">
        <v>36</v>
      </c>
      <c r="C48" s="3" t="s">
        <v>125</v>
      </c>
      <c r="D48" s="21">
        <v>17670.8</v>
      </c>
      <c r="E48" s="6" t="s">
        <v>39</v>
      </c>
      <c r="F48" s="1" t="s">
        <v>130</v>
      </c>
      <c r="G48" s="18">
        <v>44716</v>
      </c>
      <c r="H48" s="2" t="s">
        <v>67</v>
      </c>
      <c r="I48" s="2" t="s">
        <v>67</v>
      </c>
      <c r="J48" s="3"/>
    </row>
    <row r="49" spans="1:10" ht="72">
      <c r="A49" s="12">
        <v>43</v>
      </c>
      <c r="B49" s="3" t="s">
        <v>53</v>
      </c>
      <c r="C49" s="3" t="s">
        <v>127</v>
      </c>
      <c r="D49" s="21">
        <v>4641.1000000000004</v>
      </c>
      <c r="E49" s="6" t="s">
        <v>39</v>
      </c>
      <c r="F49" s="1" t="s">
        <v>130</v>
      </c>
      <c r="G49" s="18">
        <v>44714</v>
      </c>
      <c r="H49" s="2" t="s">
        <v>67</v>
      </c>
      <c r="I49" s="2" t="s">
        <v>67</v>
      </c>
      <c r="J49" s="3"/>
    </row>
    <row r="50" spans="1:10" ht="90">
      <c r="A50" s="12">
        <v>44</v>
      </c>
      <c r="B50" s="3" t="s">
        <v>54</v>
      </c>
      <c r="C50" s="3" t="s">
        <v>96</v>
      </c>
      <c r="D50" s="21">
        <v>23250.7</v>
      </c>
      <c r="E50" s="6" t="s">
        <v>39</v>
      </c>
      <c r="F50" s="1" t="s">
        <v>130</v>
      </c>
      <c r="G50" s="18">
        <v>44842</v>
      </c>
      <c r="H50" s="2" t="s">
        <v>67</v>
      </c>
      <c r="I50" s="2" t="s">
        <v>67</v>
      </c>
      <c r="J50" s="3"/>
    </row>
    <row r="51" spans="1:10" s="22" customFormat="1" ht="54">
      <c r="A51" s="12">
        <v>45</v>
      </c>
      <c r="B51" s="3" t="s">
        <v>55</v>
      </c>
      <c r="C51" s="3" t="s">
        <v>128</v>
      </c>
      <c r="D51" s="21">
        <v>10176.6</v>
      </c>
      <c r="E51" s="6" t="s">
        <v>63</v>
      </c>
      <c r="F51" s="1" t="s">
        <v>130</v>
      </c>
      <c r="G51" s="18">
        <v>44699</v>
      </c>
      <c r="H51" s="2" t="s">
        <v>67</v>
      </c>
      <c r="I51" s="2" t="s">
        <v>67</v>
      </c>
      <c r="J51" s="3"/>
    </row>
    <row r="52" spans="1:10" s="22" customFormat="1" ht="72">
      <c r="A52" s="12">
        <v>46</v>
      </c>
      <c r="B52" s="3" t="s">
        <v>56</v>
      </c>
      <c r="C52" s="3" t="s">
        <v>128</v>
      </c>
      <c r="D52" s="21">
        <v>10835.5</v>
      </c>
      <c r="E52" s="6" t="s">
        <v>63</v>
      </c>
      <c r="F52" s="1" t="s">
        <v>130</v>
      </c>
      <c r="G52" s="18">
        <v>44699</v>
      </c>
      <c r="H52" s="2" t="s">
        <v>67</v>
      </c>
      <c r="I52" s="2" t="s">
        <v>67</v>
      </c>
      <c r="J52" s="3"/>
    </row>
    <row r="53" spans="1:10" s="22" customFormat="1" ht="72">
      <c r="A53" s="12">
        <v>47</v>
      </c>
      <c r="B53" s="3" t="s">
        <v>58</v>
      </c>
      <c r="C53" s="3" t="s">
        <v>124</v>
      </c>
      <c r="D53" s="24" t="s">
        <v>64</v>
      </c>
      <c r="E53" s="6" t="s">
        <v>39</v>
      </c>
      <c r="F53" s="1" t="s">
        <v>130</v>
      </c>
      <c r="G53" s="18">
        <v>44728</v>
      </c>
      <c r="H53" s="2" t="s">
        <v>67</v>
      </c>
      <c r="I53" s="2" t="s">
        <v>67</v>
      </c>
      <c r="J53" s="3"/>
    </row>
    <row r="54" spans="1:10" ht="54">
      <c r="A54" s="12">
        <v>48</v>
      </c>
      <c r="B54" s="3" t="s">
        <v>60</v>
      </c>
      <c r="C54" s="3" t="s">
        <v>129</v>
      </c>
      <c r="D54" s="24">
        <v>10000</v>
      </c>
      <c r="E54" s="6" t="s">
        <v>39</v>
      </c>
      <c r="F54" s="1" t="s">
        <v>130</v>
      </c>
      <c r="G54" s="18">
        <v>44752</v>
      </c>
      <c r="H54" s="2" t="s">
        <v>67</v>
      </c>
      <c r="I54" s="2" t="s">
        <v>67</v>
      </c>
      <c r="J54" s="3"/>
    </row>
    <row r="55" spans="1:10" ht="54">
      <c r="A55" s="12">
        <v>49</v>
      </c>
      <c r="B55" s="3" t="s">
        <v>62</v>
      </c>
      <c r="C55" s="3" t="s">
        <v>124</v>
      </c>
      <c r="D55" s="24">
        <v>800</v>
      </c>
      <c r="E55" s="6" t="s">
        <v>39</v>
      </c>
      <c r="F55" s="1" t="s">
        <v>130</v>
      </c>
      <c r="G55" s="18">
        <v>44760</v>
      </c>
      <c r="H55" s="2" t="s">
        <v>67</v>
      </c>
      <c r="I55" s="2" t="s">
        <v>67</v>
      </c>
      <c r="J55" s="3"/>
    </row>
    <row r="56" spans="1:10" ht="54">
      <c r="A56" s="12">
        <v>50</v>
      </c>
      <c r="B56" s="3" t="s">
        <v>65</v>
      </c>
      <c r="C56" s="3" t="s">
        <v>66</v>
      </c>
      <c r="D56" s="7">
        <v>139346.9</v>
      </c>
      <c r="E56" s="6" t="s">
        <v>10</v>
      </c>
      <c r="F56" s="1" t="s">
        <v>130</v>
      </c>
      <c r="G56" s="18">
        <v>44910</v>
      </c>
      <c r="H56" s="2" t="s">
        <v>67</v>
      </c>
      <c r="I56" s="2" t="s">
        <v>67</v>
      </c>
      <c r="J56" s="3"/>
    </row>
    <row r="57" spans="1:10" ht="36">
      <c r="A57" s="12">
        <v>51</v>
      </c>
      <c r="B57" s="3" t="s">
        <v>91</v>
      </c>
      <c r="C57" s="3" t="s">
        <v>90</v>
      </c>
      <c r="D57" s="5">
        <v>2000</v>
      </c>
      <c r="E57" s="6" t="s">
        <v>10</v>
      </c>
      <c r="F57" s="1" t="s">
        <v>130</v>
      </c>
      <c r="G57" s="18">
        <v>44905</v>
      </c>
      <c r="H57" s="2" t="s">
        <v>67</v>
      </c>
      <c r="I57" s="2" t="s">
        <v>67</v>
      </c>
      <c r="J57" s="3"/>
    </row>
    <row r="58" spans="1:10" ht="54">
      <c r="A58" s="12">
        <v>52</v>
      </c>
      <c r="B58" s="3" t="s">
        <v>93</v>
      </c>
      <c r="C58" s="3" t="s">
        <v>90</v>
      </c>
      <c r="D58" s="5">
        <v>12517.2</v>
      </c>
      <c r="E58" s="6" t="s">
        <v>10</v>
      </c>
      <c r="F58" s="1" t="s">
        <v>130</v>
      </c>
      <c r="G58" s="18">
        <v>44762</v>
      </c>
      <c r="H58" s="2" t="s">
        <v>67</v>
      </c>
      <c r="I58" s="2" t="s">
        <v>67</v>
      </c>
      <c r="J58" s="3"/>
    </row>
    <row r="59" spans="1:10" ht="36">
      <c r="A59" s="12">
        <v>53</v>
      </c>
      <c r="B59" s="3" t="s">
        <v>94</v>
      </c>
      <c r="C59" s="3" t="s">
        <v>72</v>
      </c>
      <c r="D59" s="5">
        <f>42000+14000+44600</f>
        <v>100600</v>
      </c>
      <c r="E59" s="6" t="s">
        <v>10</v>
      </c>
      <c r="F59" s="1" t="s">
        <v>130</v>
      </c>
      <c r="G59" s="18">
        <v>44799</v>
      </c>
      <c r="H59" s="2" t="s">
        <v>67</v>
      </c>
      <c r="I59" s="2" t="s">
        <v>67</v>
      </c>
      <c r="J59" s="3"/>
    </row>
    <row r="60" spans="1:10" ht="72">
      <c r="A60" s="12">
        <v>54</v>
      </c>
      <c r="B60" s="3" t="s">
        <v>106</v>
      </c>
      <c r="C60" s="3" t="s">
        <v>105</v>
      </c>
      <c r="D60" s="5">
        <v>2224.3000000000002</v>
      </c>
      <c r="E60" s="6" t="s">
        <v>10</v>
      </c>
      <c r="F60" s="1" t="s">
        <v>130</v>
      </c>
      <c r="G60" s="18">
        <v>44716</v>
      </c>
      <c r="H60" s="2" t="s">
        <v>67</v>
      </c>
      <c r="I60" s="2" t="s">
        <v>67</v>
      </c>
      <c r="J60" s="3"/>
    </row>
    <row r="61" spans="1:10" ht="54">
      <c r="A61" s="12">
        <v>55</v>
      </c>
      <c r="B61" s="3" t="s">
        <v>107</v>
      </c>
      <c r="C61" s="3" t="s">
        <v>105</v>
      </c>
      <c r="D61" s="5">
        <v>6592.7</v>
      </c>
      <c r="E61" s="6" t="s">
        <v>10</v>
      </c>
      <c r="F61" s="1" t="s">
        <v>130</v>
      </c>
      <c r="G61" s="18">
        <v>44819</v>
      </c>
      <c r="H61" s="2" t="s">
        <v>67</v>
      </c>
      <c r="I61" s="2" t="s">
        <v>67</v>
      </c>
      <c r="J61" s="3"/>
    </row>
    <row r="62" spans="1:10" ht="54">
      <c r="A62" s="12">
        <v>56</v>
      </c>
      <c r="B62" s="3" t="s">
        <v>108</v>
      </c>
      <c r="C62" s="3" t="s">
        <v>105</v>
      </c>
      <c r="D62" s="5">
        <v>8000</v>
      </c>
      <c r="E62" s="6" t="s">
        <v>10</v>
      </c>
      <c r="F62" s="1" t="s">
        <v>130</v>
      </c>
      <c r="G62" s="18">
        <v>44819</v>
      </c>
      <c r="H62" s="2" t="s">
        <v>67</v>
      </c>
      <c r="I62" s="2" t="s">
        <v>67</v>
      </c>
      <c r="J62" s="3"/>
    </row>
    <row r="63" spans="1:10" s="30" customFormat="1" ht="30" customHeight="1">
      <c r="A63" s="34" t="s">
        <v>146</v>
      </c>
      <c r="B63" s="35"/>
      <c r="C63" s="16"/>
      <c r="D63" s="33">
        <f>SUM(D64:D96)</f>
        <v>1378657.0000000002</v>
      </c>
      <c r="E63" s="13"/>
      <c r="F63" s="13"/>
      <c r="G63" s="18"/>
      <c r="H63" s="13"/>
      <c r="I63" s="13"/>
      <c r="J63" s="13"/>
    </row>
    <row r="64" spans="1:10" ht="36">
      <c r="A64" s="12">
        <v>57</v>
      </c>
      <c r="B64" s="3" t="s">
        <v>45</v>
      </c>
      <c r="C64" s="4" t="s">
        <v>66</v>
      </c>
      <c r="D64" s="20">
        <v>55000</v>
      </c>
      <c r="E64" s="19" t="s">
        <v>9</v>
      </c>
      <c r="F64" s="1" t="s">
        <v>130</v>
      </c>
      <c r="G64" s="18">
        <v>45017</v>
      </c>
      <c r="H64" s="2" t="s">
        <v>67</v>
      </c>
      <c r="I64" s="2" t="s">
        <v>67</v>
      </c>
      <c r="J64" s="3"/>
    </row>
    <row r="65" spans="1:10" ht="54">
      <c r="A65" s="12">
        <v>58</v>
      </c>
      <c r="B65" s="3" t="s">
        <v>46</v>
      </c>
      <c r="C65" s="3" t="s">
        <v>96</v>
      </c>
      <c r="D65" s="20">
        <v>98000</v>
      </c>
      <c r="E65" s="19" t="s">
        <v>10</v>
      </c>
      <c r="F65" s="1" t="s">
        <v>130</v>
      </c>
      <c r="G65" s="18">
        <v>45076</v>
      </c>
      <c r="H65" s="2" t="s">
        <v>67</v>
      </c>
      <c r="I65" s="2" t="s">
        <v>67</v>
      </c>
      <c r="J65" s="3"/>
    </row>
    <row r="66" spans="1:10" ht="36">
      <c r="A66" s="12">
        <v>59</v>
      </c>
      <c r="B66" s="3" t="s">
        <v>47</v>
      </c>
      <c r="C66" s="3" t="s">
        <v>121</v>
      </c>
      <c r="D66" s="20">
        <v>35000</v>
      </c>
      <c r="E66" s="19" t="s">
        <v>10</v>
      </c>
      <c r="F66" s="1" t="s">
        <v>130</v>
      </c>
      <c r="G66" s="18">
        <v>45087</v>
      </c>
      <c r="H66" s="2" t="s">
        <v>67</v>
      </c>
      <c r="I66" s="2" t="s">
        <v>67</v>
      </c>
      <c r="J66" s="3"/>
    </row>
    <row r="67" spans="1:10" ht="72">
      <c r="A67" s="12">
        <v>60</v>
      </c>
      <c r="B67" s="3" t="s">
        <v>17</v>
      </c>
      <c r="C67" s="4" t="s">
        <v>72</v>
      </c>
      <c r="D67" s="20">
        <v>40000</v>
      </c>
      <c r="E67" s="12" t="s">
        <v>10</v>
      </c>
      <c r="F67" s="1" t="s">
        <v>130</v>
      </c>
      <c r="G67" s="18">
        <v>45087</v>
      </c>
      <c r="H67" s="2" t="s">
        <v>67</v>
      </c>
      <c r="I67" s="2" t="s">
        <v>67</v>
      </c>
      <c r="J67" s="3"/>
    </row>
    <row r="68" spans="1:10" ht="72">
      <c r="A68" s="12">
        <v>61</v>
      </c>
      <c r="B68" s="3" t="s">
        <v>18</v>
      </c>
      <c r="C68" s="4" t="s">
        <v>121</v>
      </c>
      <c r="D68" s="20">
        <v>40000</v>
      </c>
      <c r="E68" s="12" t="s">
        <v>10</v>
      </c>
      <c r="F68" s="1" t="s">
        <v>130</v>
      </c>
      <c r="G68" s="18">
        <v>45087</v>
      </c>
      <c r="H68" s="2" t="s">
        <v>67</v>
      </c>
      <c r="I68" s="2" t="s">
        <v>67</v>
      </c>
      <c r="J68" s="3"/>
    </row>
    <row r="69" spans="1:10" ht="54">
      <c r="A69" s="12">
        <v>62</v>
      </c>
      <c r="B69" s="3" t="s">
        <v>48</v>
      </c>
      <c r="C69" s="4" t="s">
        <v>71</v>
      </c>
      <c r="D69" s="20">
        <v>5500</v>
      </c>
      <c r="E69" s="12" t="s">
        <v>10</v>
      </c>
      <c r="F69" s="1" t="s">
        <v>130</v>
      </c>
      <c r="G69" s="18">
        <v>45064</v>
      </c>
      <c r="H69" s="2" t="s">
        <v>67</v>
      </c>
      <c r="I69" s="2" t="s">
        <v>67</v>
      </c>
      <c r="J69" s="3"/>
    </row>
    <row r="70" spans="1:10" ht="54">
      <c r="A70" s="12">
        <v>63</v>
      </c>
      <c r="B70" s="3" t="s">
        <v>22</v>
      </c>
      <c r="C70" s="4" t="s">
        <v>72</v>
      </c>
      <c r="D70" s="20">
        <v>20000</v>
      </c>
      <c r="E70" s="12" t="s">
        <v>10</v>
      </c>
      <c r="F70" s="1" t="s">
        <v>130</v>
      </c>
      <c r="G70" s="18">
        <v>45135</v>
      </c>
      <c r="H70" s="2" t="s">
        <v>67</v>
      </c>
      <c r="I70" s="2" t="s">
        <v>67</v>
      </c>
      <c r="J70" s="3"/>
    </row>
    <row r="71" spans="1:10" s="22" customFormat="1" ht="36">
      <c r="A71" s="12">
        <v>64</v>
      </c>
      <c r="B71" s="3" t="s">
        <v>136</v>
      </c>
      <c r="C71" s="3" t="s">
        <v>66</v>
      </c>
      <c r="D71" s="7">
        <v>55249.2</v>
      </c>
      <c r="E71" s="8" t="s">
        <v>9</v>
      </c>
      <c r="F71" s="1" t="s">
        <v>130</v>
      </c>
      <c r="G71" s="18">
        <v>45017</v>
      </c>
      <c r="H71" s="2" t="s">
        <v>67</v>
      </c>
      <c r="I71" s="2" t="s">
        <v>67</v>
      </c>
      <c r="J71" s="3"/>
    </row>
    <row r="72" spans="1:10" ht="36">
      <c r="A72" s="12">
        <v>65</v>
      </c>
      <c r="B72" s="4" t="s">
        <v>68</v>
      </c>
      <c r="C72" s="3" t="s">
        <v>69</v>
      </c>
      <c r="D72" s="9">
        <v>12000</v>
      </c>
      <c r="E72" s="10" t="s">
        <v>9</v>
      </c>
      <c r="F72" s="1" t="s">
        <v>130</v>
      </c>
      <c r="G72" s="18" t="s">
        <v>135</v>
      </c>
      <c r="H72" s="2" t="s">
        <v>67</v>
      </c>
      <c r="I72" s="2" t="s">
        <v>67</v>
      </c>
      <c r="J72" s="3"/>
    </row>
    <row r="73" spans="1:10" ht="54">
      <c r="A73" s="12">
        <v>66</v>
      </c>
      <c r="B73" s="4" t="s">
        <v>73</v>
      </c>
      <c r="C73" s="4" t="s">
        <v>66</v>
      </c>
      <c r="D73" s="5">
        <v>91000</v>
      </c>
      <c r="E73" s="11" t="s">
        <v>9</v>
      </c>
      <c r="F73" s="1" t="s">
        <v>130</v>
      </c>
      <c r="G73" s="18">
        <v>44988</v>
      </c>
      <c r="H73" s="2" t="s">
        <v>67</v>
      </c>
      <c r="I73" s="2" t="s">
        <v>67</v>
      </c>
      <c r="J73" s="3"/>
    </row>
    <row r="74" spans="1:10" ht="54">
      <c r="A74" s="12">
        <v>67</v>
      </c>
      <c r="B74" s="4" t="s">
        <v>74</v>
      </c>
      <c r="C74" s="4" t="s">
        <v>66</v>
      </c>
      <c r="D74" s="5">
        <v>91000</v>
      </c>
      <c r="E74" s="11" t="s">
        <v>9</v>
      </c>
      <c r="F74" s="1" t="s">
        <v>130</v>
      </c>
      <c r="G74" s="18">
        <v>45229</v>
      </c>
      <c r="H74" s="2" t="s">
        <v>67</v>
      </c>
      <c r="I74" s="2" t="s">
        <v>67</v>
      </c>
      <c r="J74" s="3"/>
    </row>
    <row r="75" spans="1:10" ht="36">
      <c r="A75" s="12">
        <v>68</v>
      </c>
      <c r="B75" s="4" t="s">
        <v>75</v>
      </c>
      <c r="C75" s="4" t="s">
        <v>70</v>
      </c>
      <c r="D75" s="5">
        <v>90000</v>
      </c>
      <c r="E75" s="6" t="s">
        <v>10</v>
      </c>
      <c r="F75" s="1" t="s">
        <v>130</v>
      </c>
      <c r="G75" s="18">
        <v>45189</v>
      </c>
      <c r="H75" s="2" t="s">
        <v>67</v>
      </c>
      <c r="I75" s="2" t="s">
        <v>67</v>
      </c>
      <c r="J75" s="3"/>
    </row>
    <row r="76" spans="1:10" ht="36">
      <c r="A76" s="12">
        <v>69</v>
      </c>
      <c r="B76" s="4" t="s">
        <v>76</v>
      </c>
      <c r="C76" s="4" t="s">
        <v>77</v>
      </c>
      <c r="D76" s="5">
        <v>10000</v>
      </c>
      <c r="E76" s="6" t="s">
        <v>10</v>
      </c>
      <c r="F76" s="1" t="s">
        <v>130</v>
      </c>
      <c r="G76" s="18">
        <v>45153</v>
      </c>
      <c r="H76" s="2" t="s">
        <v>67</v>
      </c>
      <c r="I76" s="2" t="s">
        <v>67</v>
      </c>
      <c r="J76" s="3"/>
    </row>
    <row r="77" spans="1:10" ht="72">
      <c r="A77" s="12">
        <v>70</v>
      </c>
      <c r="B77" s="4" t="s">
        <v>78</v>
      </c>
      <c r="C77" s="4" t="s">
        <v>71</v>
      </c>
      <c r="D77" s="5">
        <v>700</v>
      </c>
      <c r="E77" s="6" t="s">
        <v>10</v>
      </c>
      <c r="F77" s="1" t="s">
        <v>130</v>
      </c>
      <c r="G77" s="18">
        <v>45153</v>
      </c>
      <c r="H77" s="2" t="s">
        <v>67</v>
      </c>
      <c r="I77" s="2" t="s">
        <v>67</v>
      </c>
      <c r="J77" s="3"/>
    </row>
    <row r="78" spans="1:10" ht="54">
      <c r="A78" s="12">
        <v>71</v>
      </c>
      <c r="B78" s="4" t="s">
        <v>79</v>
      </c>
      <c r="C78" s="4" t="s">
        <v>71</v>
      </c>
      <c r="D78" s="5">
        <v>2200</v>
      </c>
      <c r="E78" s="6" t="s">
        <v>10</v>
      </c>
      <c r="F78" s="1" t="s">
        <v>130</v>
      </c>
      <c r="G78" s="18">
        <v>45153</v>
      </c>
      <c r="H78" s="2" t="s">
        <v>67</v>
      </c>
      <c r="I78" s="2" t="s">
        <v>67</v>
      </c>
      <c r="J78" s="3"/>
    </row>
    <row r="79" spans="1:10" s="22" customFormat="1" ht="36">
      <c r="A79" s="12">
        <v>72</v>
      </c>
      <c r="B79" s="4" t="s">
        <v>82</v>
      </c>
      <c r="C79" s="12" t="s">
        <v>77</v>
      </c>
      <c r="D79" s="9">
        <v>11000</v>
      </c>
      <c r="E79" s="12" t="s">
        <v>10</v>
      </c>
      <c r="F79" s="1" t="s">
        <v>130</v>
      </c>
      <c r="G79" s="18">
        <v>45106</v>
      </c>
      <c r="H79" s="2" t="s">
        <v>67</v>
      </c>
      <c r="I79" s="2" t="s">
        <v>67</v>
      </c>
      <c r="J79" s="3"/>
    </row>
    <row r="80" spans="1:10" ht="72">
      <c r="A80" s="12">
        <v>73</v>
      </c>
      <c r="B80" s="3" t="s">
        <v>83</v>
      </c>
      <c r="C80" s="3" t="s">
        <v>84</v>
      </c>
      <c r="D80" s="9">
        <v>49921.599999999999</v>
      </c>
      <c r="E80" s="6" t="s">
        <v>10</v>
      </c>
      <c r="F80" s="1" t="s">
        <v>130</v>
      </c>
      <c r="G80" s="18">
        <v>45021</v>
      </c>
      <c r="H80" s="2" t="s">
        <v>67</v>
      </c>
      <c r="I80" s="2" t="s">
        <v>67</v>
      </c>
      <c r="J80" s="3"/>
    </row>
    <row r="81" spans="1:10" ht="54">
      <c r="A81" s="12">
        <v>74</v>
      </c>
      <c r="B81" s="3" t="s">
        <v>85</v>
      </c>
      <c r="C81" s="3" t="s">
        <v>84</v>
      </c>
      <c r="D81" s="9">
        <f>96626.2 +339.6</f>
        <v>96965.8</v>
      </c>
      <c r="E81" s="6" t="s">
        <v>10</v>
      </c>
      <c r="F81" s="1" t="s">
        <v>130</v>
      </c>
      <c r="G81" s="18">
        <v>45021</v>
      </c>
      <c r="H81" s="2" t="s">
        <v>67</v>
      </c>
      <c r="I81" s="2" t="s">
        <v>67</v>
      </c>
      <c r="J81" s="3"/>
    </row>
    <row r="82" spans="1:10" ht="54">
      <c r="A82" s="12">
        <v>75</v>
      </c>
      <c r="B82" s="3" t="s">
        <v>86</v>
      </c>
      <c r="C82" s="3" t="s">
        <v>87</v>
      </c>
      <c r="D82" s="5">
        <v>301250</v>
      </c>
      <c r="E82" s="6" t="s">
        <v>10</v>
      </c>
      <c r="F82" s="1" t="s">
        <v>130</v>
      </c>
      <c r="G82" s="18">
        <v>45098</v>
      </c>
      <c r="H82" s="2" t="s">
        <v>67</v>
      </c>
      <c r="I82" s="2" t="s">
        <v>67</v>
      </c>
      <c r="J82" s="3"/>
    </row>
    <row r="83" spans="1:10" ht="36">
      <c r="A83" s="12">
        <v>76</v>
      </c>
      <c r="B83" s="3" t="s">
        <v>88</v>
      </c>
      <c r="C83" s="3" t="s">
        <v>89</v>
      </c>
      <c r="D83" s="5">
        <v>1994.8</v>
      </c>
      <c r="E83" s="6" t="s">
        <v>10</v>
      </c>
      <c r="F83" s="1" t="s">
        <v>130</v>
      </c>
      <c r="G83" s="18">
        <v>45221</v>
      </c>
      <c r="H83" s="2" t="s">
        <v>67</v>
      </c>
      <c r="I83" s="2" t="s">
        <v>67</v>
      </c>
      <c r="J83" s="3"/>
    </row>
    <row r="84" spans="1:10" ht="54">
      <c r="A84" s="12">
        <v>77</v>
      </c>
      <c r="B84" s="3" t="s">
        <v>92</v>
      </c>
      <c r="C84" s="3" t="s">
        <v>90</v>
      </c>
      <c r="D84" s="5">
        <v>2039.2</v>
      </c>
      <c r="E84" s="6" t="s">
        <v>10</v>
      </c>
      <c r="F84" s="1" t="s">
        <v>130</v>
      </c>
      <c r="G84" s="18">
        <v>45023</v>
      </c>
      <c r="H84" s="2" t="s">
        <v>67</v>
      </c>
      <c r="I84" s="2" t="s">
        <v>67</v>
      </c>
      <c r="J84" s="3"/>
    </row>
    <row r="85" spans="1:10" ht="36">
      <c r="A85" s="12">
        <v>78</v>
      </c>
      <c r="B85" s="3" t="s">
        <v>95</v>
      </c>
      <c r="C85" s="3" t="s">
        <v>96</v>
      </c>
      <c r="D85" s="5">
        <v>4669.2</v>
      </c>
      <c r="E85" s="6" t="s">
        <v>10</v>
      </c>
      <c r="F85" s="1" t="s">
        <v>130</v>
      </c>
      <c r="G85" s="18">
        <v>45127</v>
      </c>
      <c r="H85" s="2" t="s">
        <v>67</v>
      </c>
      <c r="I85" s="2" t="s">
        <v>67</v>
      </c>
      <c r="J85" s="3"/>
    </row>
    <row r="86" spans="1:10" ht="72">
      <c r="A86" s="12">
        <v>79</v>
      </c>
      <c r="B86" s="3" t="s">
        <v>98</v>
      </c>
      <c r="C86" s="3" t="s">
        <v>99</v>
      </c>
      <c r="D86" s="5">
        <f>21339.6+2117.9</f>
        <v>23457.5</v>
      </c>
      <c r="E86" s="6" t="s">
        <v>10</v>
      </c>
      <c r="F86" s="1" t="s">
        <v>130</v>
      </c>
      <c r="G86" s="18">
        <v>45029</v>
      </c>
      <c r="H86" s="2" t="s">
        <v>67</v>
      </c>
      <c r="I86" s="2" t="s">
        <v>67</v>
      </c>
      <c r="J86" s="3"/>
    </row>
    <row r="87" spans="1:10" ht="54">
      <c r="A87" s="12">
        <v>80</v>
      </c>
      <c r="B87" s="3" t="s">
        <v>100</v>
      </c>
      <c r="C87" s="3" t="s">
        <v>101</v>
      </c>
      <c r="D87" s="5">
        <v>31401.4</v>
      </c>
      <c r="E87" s="6" t="s">
        <v>10</v>
      </c>
      <c r="F87" s="1" t="s">
        <v>130</v>
      </c>
      <c r="G87" s="18">
        <v>45023</v>
      </c>
      <c r="H87" s="2" t="s">
        <v>67</v>
      </c>
      <c r="I87" s="2" t="s">
        <v>67</v>
      </c>
      <c r="J87" s="3"/>
    </row>
    <row r="88" spans="1:10" ht="54">
      <c r="A88" s="12">
        <v>81</v>
      </c>
      <c r="B88" s="3" t="s">
        <v>102</v>
      </c>
      <c r="C88" s="3" t="s">
        <v>103</v>
      </c>
      <c r="D88" s="5">
        <v>1600</v>
      </c>
      <c r="E88" s="6" t="s">
        <v>10</v>
      </c>
      <c r="F88" s="1" t="s">
        <v>130</v>
      </c>
      <c r="G88" s="18">
        <v>45117</v>
      </c>
      <c r="H88" s="2" t="s">
        <v>67</v>
      </c>
      <c r="I88" s="2" t="s">
        <v>67</v>
      </c>
      <c r="J88" s="3"/>
    </row>
    <row r="89" spans="1:10" ht="36">
      <c r="A89" s="12">
        <v>82</v>
      </c>
      <c r="B89" s="3" t="s">
        <v>104</v>
      </c>
      <c r="C89" s="3" t="s">
        <v>103</v>
      </c>
      <c r="D89" s="5">
        <v>2000</v>
      </c>
      <c r="E89" s="6" t="s">
        <v>10</v>
      </c>
      <c r="F89" s="1" t="s">
        <v>130</v>
      </c>
      <c r="G89" s="18">
        <v>44948</v>
      </c>
      <c r="H89" s="2" t="s">
        <v>67</v>
      </c>
      <c r="I89" s="2" t="s">
        <v>67</v>
      </c>
      <c r="J89" s="3"/>
    </row>
    <row r="90" spans="1:10" ht="36">
      <c r="A90" s="12">
        <v>83</v>
      </c>
      <c r="B90" s="3" t="s">
        <v>109</v>
      </c>
      <c r="C90" s="3" t="s">
        <v>110</v>
      </c>
      <c r="D90" s="5">
        <f>5673.8+8733.5</f>
        <v>14407.3</v>
      </c>
      <c r="E90" s="6" t="s">
        <v>10</v>
      </c>
      <c r="F90" s="1" t="s">
        <v>130</v>
      </c>
      <c r="G90" s="18">
        <v>44954</v>
      </c>
      <c r="H90" s="2" t="s">
        <v>67</v>
      </c>
      <c r="I90" s="2" t="s">
        <v>67</v>
      </c>
      <c r="J90" s="3"/>
    </row>
    <row r="91" spans="1:10" ht="54">
      <c r="A91" s="12">
        <v>84</v>
      </c>
      <c r="B91" s="3" t="s">
        <v>111</v>
      </c>
      <c r="C91" s="3" t="s">
        <v>110</v>
      </c>
      <c r="D91" s="5">
        <v>60900.3</v>
      </c>
      <c r="E91" s="6" t="s">
        <v>10</v>
      </c>
      <c r="F91" s="1" t="s">
        <v>130</v>
      </c>
      <c r="G91" s="18">
        <v>45131</v>
      </c>
      <c r="H91" s="2" t="s">
        <v>67</v>
      </c>
      <c r="I91" s="2" t="s">
        <v>67</v>
      </c>
      <c r="J91" s="3"/>
    </row>
    <row r="92" spans="1:10" ht="54">
      <c r="A92" s="12">
        <v>85</v>
      </c>
      <c r="B92" s="3" t="s">
        <v>112</v>
      </c>
      <c r="C92" s="3" t="s">
        <v>110</v>
      </c>
      <c r="D92" s="5">
        <v>5173.1000000000004</v>
      </c>
      <c r="E92" s="6" t="s">
        <v>10</v>
      </c>
      <c r="F92" s="1" t="s">
        <v>130</v>
      </c>
      <c r="G92" s="18">
        <v>45254</v>
      </c>
      <c r="H92" s="2" t="s">
        <v>67</v>
      </c>
      <c r="I92" s="2" t="s">
        <v>67</v>
      </c>
      <c r="J92" s="3"/>
    </row>
    <row r="93" spans="1:10" ht="36">
      <c r="A93" s="12">
        <v>86</v>
      </c>
      <c r="B93" s="3" t="s">
        <v>113</v>
      </c>
      <c r="C93" s="3" t="s">
        <v>77</v>
      </c>
      <c r="D93" s="5">
        <v>10492.6</v>
      </c>
      <c r="E93" s="3" t="s">
        <v>10</v>
      </c>
      <c r="F93" s="1" t="s">
        <v>130</v>
      </c>
      <c r="G93" s="18">
        <v>45106</v>
      </c>
      <c r="H93" s="2" t="s">
        <v>67</v>
      </c>
      <c r="I93" s="2" t="s">
        <v>67</v>
      </c>
      <c r="J93" s="13"/>
    </row>
    <row r="94" spans="1:10" ht="36">
      <c r="A94" s="12">
        <v>87</v>
      </c>
      <c r="B94" s="3" t="s">
        <v>114</v>
      </c>
      <c r="C94" s="3" t="s">
        <v>115</v>
      </c>
      <c r="D94" s="5">
        <v>3035</v>
      </c>
      <c r="E94" s="3" t="s">
        <v>10</v>
      </c>
      <c r="F94" s="1" t="s">
        <v>130</v>
      </c>
      <c r="G94" s="18">
        <v>45133</v>
      </c>
      <c r="H94" s="2" t="s">
        <v>67</v>
      </c>
      <c r="I94" s="2" t="s">
        <v>67</v>
      </c>
      <c r="J94" s="13"/>
    </row>
    <row r="95" spans="1:10" ht="54">
      <c r="A95" s="12">
        <v>88</v>
      </c>
      <c r="B95" s="3" t="s">
        <v>116</v>
      </c>
      <c r="C95" s="3" t="s">
        <v>117</v>
      </c>
      <c r="D95" s="5">
        <v>8000</v>
      </c>
      <c r="E95" s="3" t="s">
        <v>10</v>
      </c>
      <c r="F95" s="1" t="s">
        <v>130</v>
      </c>
      <c r="G95" s="18">
        <v>45276</v>
      </c>
      <c r="H95" s="2" t="s">
        <v>67</v>
      </c>
      <c r="I95" s="2" t="s">
        <v>67</v>
      </c>
      <c r="J95" s="13"/>
    </row>
    <row r="96" spans="1:10" ht="81.650000000000006" customHeight="1">
      <c r="A96" s="12">
        <v>89</v>
      </c>
      <c r="B96" s="3" t="s">
        <v>97</v>
      </c>
      <c r="C96" s="3" t="s">
        <v>96</v>
      </c>
      <c r="D96" s="5">
        <v>104700</v>
      </c>
      <c r="E96" s="6" t="s">
        <v>10</v>
      </c>
      <c r="F96" s="1" t="s">
        <v>130</v>
      </c>
      <c r="G96" s="18">
        <v>45298</v>
      </c>
      <c r="H96" s="2" t="s">
        <v>67</v>
      </c>
      <c r="I96" s="2" t="s">
        <v>67</v>
      </c>
      <c r="J96" s="3"/>
    </row>
  </sheetData>
  <autoFilter ref="A4:K96" xr:uid="{00000000-0009-0000-0000-000000000000}">
    <filterColumn colId="0" showButton="0"/>
  </autoFilter>
  <mergeCells count="6">
    <mergeCell ref="A63:B63"/>
    <mergeCell ref="A1:J1"/>
    <mergeCell ref="A2:J2"/>
    <mergeCell ref="A5:B5"/>
    <mergeCell ref="A30:B30"/>
    <mergeCell ref="A4:B4"/>
  </mergeCells>
  <pageMargins left="0.7" right="0.7" top="0.75" bottom="0.75" header="0.3" footer="0.3"/>
  <pageSetup paperSize="9" scale="33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các dự án ủy quyền đo đạc</vt:lpstr>
      <vt:lpstr>'DS các dự án ủy quyền đo đạc'!Print_Area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Le Tien Duat</cp:lastModifiedBy>
  <cp:lastPrinted>2024-04-12T00:24:52Z</cp:lastPrinted>
  <dcterms:created xsi:type="dcterms:W3CDTF">2022-12-07T03:27:42Z</dcterms:created>
  <dcterms:modified xsi:type="dcterms:W3CDTF">2024-04-12T00:25:40Z</dcterms:modified>
</cp:coreProperties>
</file>